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_files to\"/>
    </mc:Choice>
  </mc:AlternateContent>
  <xr:revisionPtr revIDLastSave="0" documentId="10_ncr:8100000_{BB67A494-660C-4AC2-96F4-F864EEFAA1C5}" xr6:coauthVersionLast="34" xr6:coauthVersionMax="34" xr10:uidLastSave="{00000000-0000-0000-0000-000000000000}"/>
  <workbookProtection workbookAlgorithmName="SHA-512" workbookHashValue="cFHX+6Mo8JfI3wuMbqsw3SNzAnWNP32AAhbLfePn0kqyAI8YWDSWhVCnVBDn9jQIGQZ/QxDnSobtZ2BwAGO3Mw==" workbookSaltValue="Sg23jHOSrQjqVMxlQyhYFw==" workbookSpinCount="100000" lockStructure="1"/>
  <bookViews>
    <workbookView xWindow="0" yWindow="0" windowWidth="20325" windowHeight="13275" xr2:uid="{A82928B1-D0BB-4525-A4BE-4B63C7E20D8A}"/>
  </bookViews>
  <sheets>
    <sheet name="2017-2018 thru 8-15-18" sheetId="5" r:id="rId1"/>
    <sheet name="QuickBooks Desktop Export Tips" sheetId="6" r:id="rId2"/>
    <sheet name="2016-2017" sheetId="1" r:id="rId3"/>
    <sheet name="2015-2016" sheetId="3" r:id="rId4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3">'2015-2016'!$A:$F,'2015-2016'!$1:$2</definedName>
    <definedName name="_xlnm.Print_Titles" localSheetId="2">'2016-2017'!$A:$F,'2016-2017'!$1:$2</definedName>
    <definedName name="_xlnm.Print_Titles" localSheetId="0">'2017-2018 thru 8-15-18'!$A:$F,'2017-2018 thru 8-15-18'!$1:$2</definedName>
    <definedName name="QB_COLUMN_102100" localSheetId="3" hidden="1">'2015-2016'!$Y$1</definedName>
    <definedName name="QB_COLUMN_102100" localSheetId="2" hidden="1">'2016-2017'!$Y$1</definedName>
    <definedName name="QB_COLUMN_102100" localSheetId="0" hidden="1">'2017-2018 thru 8-15-18'!$X$1</definedName>
    <definedName name="QB_COLUMN_112100" localSheetId="3" hidden="1">'2015-2016'!$P$1</definedName>
    <definedName name="QB_COLUMN_112100" localSheetId="2" hidden="1">'2016-2017'!$P$1</definedName>
    <definedName name="QB_COLUMN_112100" localSheetId="0" hidden="1">'2017-2018 thru 8-15-18'!$O$1</definedName>
    <definedName name="QB_COLUMN_122100" localSheetId="3" hidden="1">'2015-2016'!$L$1</definedName>
    <definedName name="QB_COLUMN_122100" localSheetId="2" hidden="1">'2016-2017'!$L$1</definedName>
    <definedName name="QB_COLUMN_122100" localSheetId="0" hidden="1">'2017-2018 thru 8-15-18'!$K$1</definedName>
    <definedName name="QB_COLUMN_132100" localSheetId="3" hidden="1">'2015-2016'!$AA$1</definedName>
    <definedName name="QB_COLUMN_132100" localSheetId="2" hidden="1">'2016-2017'!$AA$1</definedName>
    <definedName name="QB_COLUMN_132100" localSheetId="0" hidden="1">'2017-2018 thru 8-15-18'!$Z$1</definedName>
    <definedName name="QB_COLUMN_142100" localSheetId="3" hidden="1">'2015-2016'!$Z$1</definedName>
    <definedName name="QB_COLUMN_142100" localSheetId="2" hidden="1">'2016-2017'!$Z$1</definedName>
    <definedName name="QB_COLUMN_142100" localSheetId="0" hidden="1">'2017-2018 thru 8-15-18'!$Y$1</definedName>
    <definedName name="QB_COLUMN_152100" localSheetId="3" hidden="1">'2015-2016'!$W$1</definedName>
    <definedName name="QB_COLUMN_152100" localSheetId="2" hidden="1">'2016-2017'!$W$1</definedName>
    <definedName name="QB_COLUMN_152100" localSheetId="0" hidden="1">'2017-2018 thru 8-15-18'!$V$1</definedName>
    <definedName name="QB_COLUMN_162100" localSheetId="3" hidden="1">'2015-2016'!$N$1</definedName>
    <definedName name="QB_COLUMN_162100" localSheetId="2" hidden="1">'2016-2017'!$N$1</definedName>
    <definedName name="QB_COLUMN_162100" localSheetId="0" hidden="1">'2017-2018 thru 8-15-18'!$M$1</definedName>
    <definedName name="QB_COLUMN_172100" localSheetId="3" hidden="1">'2015-2016'!$V$1</definedName>
    <definedName name="QB_COLUMN_172100" localSheetId="2" hidden="1">'2016-2017'!$V$1</definedName>
    <definedName name="QB_COLUMN_172100" localSheetId="0" hidden="1">'2017-2018 thru 8-15-18'!$U$1</definedName>
    <definedName name="QB_COLUMN_182100" localSheetId="3" hidden="1">'2015-2016'!$G$1</definedName>
    <definedName name="QB_COLUMN_182100" localSheetId="2" hidden="1">'2016-2017'!$G$1</definedName>
    <definedName name="QB_COLUMN_182100" localSheetId="0" hidden="1">'2017-2018 thru 8-15-18'!$G$1</definedName>
    <definedName name="QB_COLUMN_202100" localSheetId="3" hidden="1">'2015-2016'!$R$1</definedName>
    <definedName name="QB_COLUMN_202100" localSheetId="2" hidden="1">'2016-2017'!$R$1</definedName>
    <definedName name="QB_COLUMN_202100" localSheetId="0" hidden="1">'2017-2018 thru 8-15-18'!$Q$1</definedName>
    <definedName name="QB_COLUMN_22100" localSheetId="3" hidden="1">'2015-2016'!$M$1</definedName>
    <definedName name="QB_COLUMN_22100" localSheetId="2" hidden="1">'2016-2017'!$M$1</definedName>
    <definedName name="QB_COLUMN_22100" localSheetId="0" hidden="1">'2017-2018 thru 8-15-18'!$L$1</definedName>
    <definedName name="QB_COLUMN_232100" localSheetId="3" hidden="1">'2015-2016'!$H$1</definedName>
    <definedName name="QB_COLUMN_232100" localSheetId="2" hidden="1">'2016-2017'!$H$1</definedName>
    <definedName name="QB_COLUMN_242100" localSheetId="3" hidden="1">'2015-2016'!$O$1</definedName>
    <definedName name="QB_COLUMN_242100" localSheetId="2" hidden="1">'2016-2017'!$O$1</definedName>
    <definedName name="QB_COLUMN_242100" localSheetId="0" hidden="1">'2017-2018 thru 8-15-18'!$N$1</definedName>
    <definedName name="QB_COLUMN_272100" localSheetId="3" hidden="1">'2015-2016'!$J$1</definedName>
    <definedName name="QB_COLUMN_272100" localSheetId="2" hidden="1">'2016-2017'!$J$1</definedName>
    <definedName name="QB_COLUMN_272100" localSheetId="0" hidden="1">'2017-2018 thru 8-15-18'!$I$1</definedName>
    <definedName name="QB_COLUMN_32100" localSheetId="3" hidden="1">'2015-2016'!$K$1</definedName>
    <definedName name="QB_COLUMN_32100" localSheetId="2" hidden="1">'2016-2017'!$K$1</definedName>
    <definedName name="QB_COLUMN_32100" localSheetId="0" hidden="1">'2017-2018 thru 8-15-18'!$J$1</definedName>
    <definedName name="QB_COLUMN_42100" localSheetId="3" hidden="1">'2015-2016'!$S$1</definedName>
    <definedName name="QB_COLUMN_42100" localSheetId="2" hidden="1">'2016-2017'!$S$1</definedName>
    <definedName name="QB_COLUMN_42100" localSheetId="0" hidden="1">'2017-2018 thru 8-15-18'!$R$1</definedName>
    <definedName name="QB_COLUMN_423010" localSheetId="3" hidden="1">'2015-2016'!$AB$1</definedName>
    <definedName name="QB_COLUMN_423010" localSheetId="2" hidden="1">'2016-2017'!$AB$1</definedName>
    <definedName name="QB_COLUMN_423010" localSheetId="0" hidden="1">'2017-2018 thru 8-15-18'!$AA$1</definedName>
    <definedName name="QB_COLUMN_52100" localSheetId="3" hidden="1">'2015-2016'!$X$1</definedName>
    <definedName name="QB_COLUMN_52100" localSheetId="2" hidden="1">'2016-2017'!$X$1</definedName>
    <definedName name="QB_COLUMN_52100" localSheetId="0" hidden="1">'2017-2018 thru 8-15-18'!$W$1</definedName>
    <definedName name="QB_COLUMN_62100" localSheetId="3" hidden="1">'2015-2016'!$T$1</definedName>
    <definedName name="QB_COLUMN_62100" localSheetId="2" hidden="1">'2016-2017'!$T$1</definedName>
    <definedName name="QB_COLUMN_62100" localSheetId="0" hidden="1">'2017-2018 thru 8-15-18'!$S$1</definedName>
    <definedName name="QB_COLUMN_72100" localSheetId="3" hidden="1">'2015-2016'!$Q$1</definedName>
    <definedName name="QB_COLUMN_72100" localSheetId="2" hidden="1">'2016-2017'!$Q$1</definedName>
    <definedName name="QB_COLUMN_72100" localSheetId="0" hidden="1">'2017-2018 thru 8-15-18'!$P$1</definedName>
    <definedName name="QB_COLUMN_762010" localSheetId="3" hidden="1">'2015-2016'!$Y$2</definedName>
    <definedName name="QB_COLUMN_762010" localSheetId="2" hidden="1">'2016-2017'!$Y$2</definedName>
    <definedName name="QB_COLUMN_762010" localSheetId="0" hidden="1">'2017-2018 thru 8-15-18'!$X$2</definedName>
    <definedName name="QB_COLUMN_762011" localSheetId="3" hidden="1">'2015-2016'!$P$2</definedName>
    <definedName name="QB_COLUMN_762011" localSheetId="2" hidden="1">'2016-2017'!$P$2</definedName>
    <definedName name="QB_COLUMN_762011" localSheetId="0" hidden="1">'2017-2018 thru 8-15-18'!$O$2</definedName>
    <definedName name="QB_COLUMN_762012" localSheetId="3" hidden="1">'2015-2016'!$L$2</definedName>
    <definedName name="QB_COLUMN_762012" localSheetId="2" hidden="1">'2016-2017'!$L$2</definedName>
    <definedName name="QB_COLUMN_762012" localSheetId="0" hidden="1">'2017-2018 thru 8-15-18'!$K$2</definedName>
    <definedName name="QB_COLUMN_762013" localSheetId="3" hidden="1">'2015-2016'!$AA$2</definedName>
    <definedName name="QB_COLUMN_762013" localSheetId="2" hidden="1">'2016-2017'!$AA$2</definedName>
    <definedName name="QB_COLUMN_762013" localSheetId="0" hidden="1">'2017-2018 thru 8-15-18'!$Z$2</definedName>
    <definedName name="QB_COLUMN_762014" localSheetId="3" hidden="1">'2015-2016'!$Z$2</definedName>
    <definedName name="QB_COLUMN_762014" localSheetId="2" hidden="1">'2016-2017'!$Z$2</definedName>
    <definedName name="QB_COLUMN_762014" localSheetId="0" hidden="1">'2017-2018 thru 8-15-18'!$Y$2</definedName>
    <definedName name="QB_COLUMN_762015" localSheetId="3" hidden="1">'2015-2016'!$W$2</definedName>
    <definedName name="QB_COLUMN_762015" localSheetId="2" hidden="1">'2016-2017'!$W$2</definedName>
    <definedName name="QB_COLUMN_762015" localSheetId="0" hidden="1">'2017-2018 thru 8-15-18'!$V$2</definedName>
    <definedName name="QB_COLUMN_762016" localSheetId="3" hidden="1">'2015-2016'!$N$2</definedName>
    <definedName name="QB_COLUMN_762016" localSheetId="2" hidden="1">'2016-2017'!$N$2</definedName>
    <definedName name="QB_COLUMN_762016" localSheetId="0" hidden="1">'2017-2018 thru 8-15-18'!$M$2</definedName>
    <definedName name="QB_COLUMN_762017" localSheetId="3" hidden="1">'2015-2016'!$V$2</definedName>
    <definedName name="QB_COLUMN_762017" localSheetId="2" hidden="1">'2016-2017'!$V$2</definedName>
    <definedName name="QB_COLUMN_762017" localSheetId="0" hidden="1">'2017-2018 thru 8-15-18'!$U$2</definedName>
    <definedName name="QB_COLUMN_762018" localSheetId="3" hidden="1">'2015-2016'!$G$2</definedName>
    <definedName name="QB_COLUMN_762018" localSheetId="2" hidden="1">'2016-2017'!$G$2</definedName>
    <definedName name="QB_COLUMN_762018" localSheetId="0" hidden="1">'2017-2018 thru 8-15-18'!$G$2</definedName>
    <definedName name="QB_COLUMN_76202" localSheetId="3" hidden="1">'2015-2016'!$M$2</definedName>
    <definedName name="QB_COLUMN_76202" localSheetId="2" hidden="1">'2016-2017'!$M$2</definedName>
    <definedName name="QB_COLUMN_76202" localSheetId="0" hidden="1">'2017-2018 thru 8-15-18'!$L$2</definedName>
    <definedName name="QB_COLUMN_762020" localSheetId="3" hidden="1">'2015-2016'!$R$2</definedName>
    <definedName name="QB_COLUMN_762020" localSheetId="2" hidden="1">'2016-2017'!$R$2</definedName>
    <definedName name="QB_COLUMN_762020" localSheetId="0" hidden="1">'2017-2018 thru 8-15-18'!$Q$2</definedName>
    <definedName name="QB_COLUMN_762023" localSheetId="3" hidden="1">'2015-2016'!$H$2</definedName>
    <definedName name="QB_COLUMN_762023" localSheetId="2" hidden="1">'2016-2017'!$H$2</definedName>
    <definedName name="QB_COLUMN_762024" localSheetId="3" hidden="1">'2015-2016'!$O$2</definedName>
    <definedName name="QB_COLUMN_762024" localSheetId="2" hidden="1">'2016-2017'!$O$2</definedName>
    <definedName name="QB_COLUMN_762024" localSheetId="0" hidden="1">'2017-2018 thru 8-15-18'!$N$2</definedName>
    <definedName name="QB_COLUMN_762027" localSheetId="3" hidden="1">'2015-2016'!$J$2</definedName>
    <definedName name="QB_COLUMN_762027" localSheetId="2" hidden="1">'2016-2017'!$J$2</definedName>
    <definedName name="QB_COLUMN_762027" localSheetId="0" hidden="1">'2017-2018 thru 8-15-18'!$I$2</definedName>
    <definedName name="QB_COLUMN_76203" localSheetId="3" hidden="1">'2015-2016'!$K$2</definedName>
    <definedName name="QB_COLUMN_76203" localSheetId="2" hidden="1">'2016-2017'!$K$2</definedName>
    <definedName name="QB_COLUMN_76203" localSheetId="0" hidden="1">'2017-2018 thru 8-15-18'!$J$2</definedName>
    <definedName name="QB_COLUMN_76204" localSheetId="3" hidden="1">'2015-2016'!$S$2</definedName>
    <definedName name="QB_COLUMN_76204" localSheetId="2" hidden="1">'2016-2017'!$S$2</definedName>
    <definedName name="QB_COLUMN_76204" localSheetId="0" hidden="1">'2017-2018 thru 8-15-18'!$R$2</definedName>
    <definedName name="QB_COLUMN_76205" localSheetId="3" hidden="1">'2015-2016'!$X$2</definedName>
    <definedName name="QB_COLUMN_76205" localSheetId="2" hidden="1">'2016-2017'!$X$2</definedName>
    <definedName name="QB_COLUMN_76205" localSheetId="0" hidden="1">'2017-2018 thru 8-15-18'!$W$2</definedName>
    <definedName name="QB_COLUMN_76206" localSheetId="3" hidden="1">'2015-2016'!$T$2</definedName>
    <definedName name="QB_COLUMN_76206" localSheetId="2" hidden="1">'2016-2017'!$T$2</definedName>
    <definedName name="QB_COLUMN_76206" localSheetId="0" hidden="1">'2017-2018 thru 8-15-18'!$S$2</definedName>
    <definedName name="QB_COLUMN_76207" localSheetId="3" hidden="1">'2015-2016'!$Q$2</definedName>
    <definedName name="QB_COLUMN_76207" localSheetId="2" hidden="1">'2016-2017'!$Q$2</definedName>
    <definedName name="QB_COLUMN_76207" localSheetId="0" hidden="1">'2017-2018 thru 8-15-18'!$P$2</definedName>
    <definedName name="QB_COLUMN_76208" localSheetId="3" hidden="1">'2015-2016'!$I$2</definedName>
    <definedName name="QB_COLUMN_76208" localSheetId="2" hidden="1">'2016-2017'!$I$2</definedName>
    <definedName name="QB_COLUMN_76208" localSheetId="0" hidden="1">'2017-2018 thru 8-15-18'!$H$2</definedName>
    <definedName name="QB_COLUMN_76209" localSheetId="3" hidden="1">'2015-2016'!$U$2</definedName>
    <definedName name="QB_COLUMN_76209" localSheetId="2" hidden="1">'2016-2017'!$U$2</definedName>
    <definedName name="QB_COLUMN_76209" localSheetId="0" hidden="1">'2017-2018 thru 8-15-18'!$T$2</definedName>
    <definedName name="QB_COLUMN_76300" localSheetId="3" hidden="1">'2015-2016'!$AB$2</definedName>
    <definedName name="QB_COLUMN_76300" localSheetId="2" hidden="1">'2016-2017'!$AB$2</definedName>
    <definedName name="QB_COLUMN_76300" localSheetId="0" hidden="1">'2017-2018 thru 8-15-18'!$AA$2</definedName>
    <definedName name="QB_COLUMN_82100" localSheetId="3" hidden="1">'2015-2016'!$I$1</definedName>
    <definedName name="QB_COLUMN_82100" localSheetId="2" hidden="1">'2016-2017'!$I$1</definedName>
    <definedName name="QB_COLUMN_82100" localSheetId="0" hidden="1">'2017-2018 thru 8-15-18'!$H$1</definedName>
    <definedName name="QB_COLUMN_92100" localSheetId="3" hidden="1">'2015-2016'!$U$1</definedName>
    <definedName name="QB_COLUMN_92100" localSheetId="2" hidden="1">'2016-2017'!$U$1</definedName>
    <definedName name="QB_COLUMN_92100" localSheetId="0" hidden="1">'2017-2018 thru 8-15-18'!$T$1</definedName>
    <definedName name="QB_DATA_0" localSheetId="3" hidden="1">'2015-2016'!$6:$6,'2015-2016'!$7:$7,'2015-2016'!$8:$8,'2015-2016'!$9:$9,'2015-2016'!$10:$10,'2015-2016'!$13:$13,'2015-2016'!$14:$14,'2015-2016'!$15:$15,'2015-2016'!$16:$16,'2015-2016'!$17:$17,'2015-2016'!$18:$18,'2015-2016'!$21:$21,'2015-2016'!$22:$22,'2015-2016'!$23:$23,'2015-2016'!$24:$24,'2015-2016'!$25:$25</definedName>
    <definedName name="QB_DATA_0" localSheetId="2" hidden="1">'2016-2017'!$6:$6,'2016-2017'!$7:$7,'2016-2017'!$8:$8,'2016-2017'!$9:$9,'2016-2017'!$10:$10,'2016-2017'!$13:$13,'2016-2017'!$14:$14,'2016-2017'!$15:$15,'2016-2017'!$16:$16,'2016-2017'!$17:$17,'2016-2017'!$18:$18,'2016-2017'!$19:$19,'2016-2017'!$22:$22,'2016-2017'!$23:$23,'2016-2017'!$24:$24,'2016-2017'!$25:$25</definedName>
    <definedName name="QB_DATA_0" localSheetId="0" hidden="1">'2017-2018 thru 8-15-18'!$6:$6,'2017-2018 thru 8-15-18'!$7:$7,'2017-2018 thru 8-15-18'!$8:$8,'2017-2018 thru 8-15-18'!$9:$9,'2017-2018 thru 8-15-18'!$10:$10,'2017-2018 thru 8-15-18'!$13:$13,'2017-2018 thru 8-15-18'!$14:$14,'2017-2018 thru 8-15-18'!$15:$15,'2017-2018 thru 8-15-18'!$16:$16,'2017-2018 thru 8-15-18'!$17:$17,'2017-2018 thru 8-15-18'!$18:$18,'2017-2018 thru 8-15-18'!$19:$19,'2017-2018 thru 8-15-18'!$22:$22,'2017-2018 thru 8-15-18'!$23:$23,'2017-2018 thru 8-15-18'!$24:$24,'2017-2018 thru 8-15-18'!$25:$25</definedName>
    <definedName name="QB_DATA_1" localSheetId="3" hidden="1">'2015-2016'!$26:$26,'2015-2016'!$27:$27,'2015-2016'!$28:$28,'2015-2016'!$29:$29,'2015-2016'!$30:$30,'2015-2016'!$31:$31,'2015-2016'!$32:$32,'2015-2016'!$33:$33,'2015-2016'!$34:$34,'2015-2016'!$35:$35,'2015-2016'!$36:$36,'2015-2016'!$37:$37,'2015-2016'!$38:$38,'2015-2016'!$39:$39,'2015-2016'!$40:$40,'2015-2016'!$41:$41</definedName>
    <definedName name="QB_DATA_1" localSheetId="2" hidden="1">'2016-2017'!$26:$26,'2016-2017'!$27:$27,'2016-2017'!$28:$28,'2016-2017'!$29:$29,'2016-2017'!$30:$30,'2016-2017'!$31:$31,'2016-2017'!$32:$32,'2016-2017'!$33:$33,'2016-2017'!$34:$34,'2016-2017'!$35:$35,'2016-2017'!$36:$36,'2016-2017'!$37:$37,'2016-2017'!$38:$38,'2016-2017'!$39:$39,'2016-2017'!$40:$40,'2016-2017'!$41:$41</definedName>
    <definedName name="QB_DATA_1" localSheetId="0" hidden="1">'2017-2018 thru 8-15-18'!$26:$26,'2017-2018 thru 8-15-18'!$27:$27,'2017-2018 thru 8-15-18'!$28:$28,'2017-2018 thru 8-15-18'!$29:$29,'2017-2018 thru 8-15-18'!$30:$30,'2017-2018 thru 8-15-18'!$31:$31,'2017-2018 thru 8-15-18'!$32:$32,'2017-2018 thru 8-15-18'!$33:$33,'2017-2018 thru 8-15-18'!$34:$34,'2017-2018 thru 8-15-18'!$35:$35,'2017-2018 thru 8-15-18'!$36:$36,'2017-2018 thru 8-15-18'!$37:$37,'2017-2018 thru 8-15-18'!$38:$38,'2017-2018 thru 8-15-18'!$39:$39,'2017-2018 thru 8-15-18'!$40:$40,'2017-2018 thru 8-15-18'!$41:$41</definedName>
    <definedName name="QB_DATA_2" localSheetId="3" hidden="1">'2015-2016'!$42:$42,'2015-2016'!$43:$43,'2015-2016'!$44:$44,'2015-2016'!$45:$45,'2015-2016'!$48:$48,'2015-2016'!$49:$49,'2015-2016'!$50:$50,'2015-2016'!$51:$51,'2015-2016'!$52:$52,'2015-2016'!$53:$53,'2015-2016'!$54:$54,'2015-2016'!$55:$55,'2015-2016'!$56:$56,'2015-2016'!$57:$57,'2015-2016'!$58:$58,'2015-2016'!$64:$64</definedName>
    <definedName name="QB_DATA_2" localSheetId="2" hidden="1">'2016-2017'!$42:$42,'2016-2017'!$43:$43,'2016-2017'!$44:$44,'2016-2017'!$45:$45,'2016-2017'!$48:$48,'2016-2017'!$49:$49,'2016-2017'!$50:$50,'2016-2017'!$51:$51,'2016-2017'!$52:$52,'2016-2017'!$53:$53,'2016-2017'!$54:$54,'2016-2017'!$55:$55,'2016-2017'!$56:$56,'2016-2017'!$57:$57,'2016-2017'!$58:$58,'2016-2017'!$59:$59</definedName>
    <definedName name="QB_DATA_2" localSheetId="0" hidden="1">'2017-2018 thru 8-15-18'!$42:$42,'2017-2018 thru 8-15-18'!$43:$43,'2017-2018 thru 8-15-18'!$46:$46,'2017-2018 thru 8-15-18'!$47:$47,'2017-2018 thru 8-15-18'!$48:$48,'2017-2018 thru 8-15-18'!$49:$49,'2017-2018 thru 8-15-18'!$50:$50,'2017-2018 thru 8-15-18'!$51:$51,'2017-2018 thru 8-15-18'!$52:$52,'2017-2018 thru 8-15-18'!$53:$53,'2017-2018 thru 8-15-18'!$54:$54,'2017-2018 thru 8-15-18'!$55:$55,'2017-2018 thru 8-15-18'!$56:$56,'2017-2018 thru 8-15-18'!$57:$57,'2017-2018 thru 8-15-18'!$63:$63,'2017-2018 thru 8-15-18'!$64:$64</definedName>
    <definedName name="QB_DATA_3" localSheetId="3" hidden="1">'2015-2016'!$65:$65,'2015-2016'!$66:$66,'2015-2016'!$67:$67,'2015-2016'!$68:$68,'2015-2016'!$69:$69,'2015-2016'!$70:$70,'2015-2016'!$71:$71,'2015-2016'!$72:$72,'2015-2016'!$73:$73,'2015-2016'!$74:$74,'2015-2016'!$75:$75,'2015-2016'!$76:$76,'2015-2016'!$77:$77,'2015-2016'!$78:$78,'2015-2016'!$81:$81,'2015-2016'!$82:$82</definedName>
    <definedName name="QB_DATA_3" localSheetId="2" hidden="1">'2016-2017'!$65:$65,'2016-2017'!$66:$66,'2016-2017'!$67:$67,'2016-2017'!$68:$68,'2016-2017'!$69:$69,'2016-2017'!$70:$70,'2016-2017'!$71:$71,'2016-2017'!$72:$72,'2016-2017'!$73:$73,'2016-2017'!$74:$74,'2016-2017'!$75:$75,'2016-2017'!$76:$76,'2016-2017'!$77:$77,'2016-2017'!$78:$78,'2016-2017'!$79:$79,'2016-2017'!$82:$82</definedName>
    <definedName name="QB_DATA_3" localSheetId="0" hidden="1">'2017-2018 thru 8-15-18'!$65:$65,'2017-2018 thru 8-15-18'!$66:$66,'2017-2018 thru 8-15-18'!$67:$67,'2017-2018 thru 8-15-18'!$68:$68,'2017-2018 thru 8-15-18'!$69:$69,'2017-2018 thru 8-15-18'!$70:$70,'2017-2018 thru 8-15-18'!$71:$71,'2017-2018 thru 8-15-18'!$72:$72,'2017-2018 thru 8-15-18'!$73:$73,'2017-2018 thru 8-15-18'!$74:$74,'2017-2018 thru 8-15-18'!$75:$75,'2017-2018 thru 8-15-18'!$78:$78,'2017-2018 thru 8-15-18'!$79:$79,'2017-2018 thru 8-15-18'!$80:$80,'2017-2018 thru 8-15-18'!$81:$81,'2017-2018 thru 8-15-18'!$82:$82</definedName>
    <definedName name="QB_DATA_4" localSheetId="3" hidden="1">'2015-2016'!$83:$83,'2015-2016'!$84:$84,'2015-2016'!$85:$85,'2015-2016'!$86:$86,'2015-2016'!$87:$87,'2015-2016'!$88:$88,'2015-2016'!$89:$89,'2015-2016'!$90:$90,'2015-2016'!$91:$91,'2015-2016'!$92:$92,'2015-2016'!$93:$93,'2015-2016'!$94:$94,'2015-2016'!$95:$95,'2015-2016'!$96:$96,'2015-2016'!$97:$97,'2015-2016'!$98:$98</definedName>
    <definedName name="QB_DATA_4" localSheetId="2" hidden="1">'2016-2017'!$83:$83,'2016-2017'!$84:$84,'2016-2017'!$85:$85,'2016-2017'!$86:$86,'2016-2017'!$87:$87,'2016-2017'!$88:$88,'2016-2017'!$89:$89,'2016-2017'!$90:$90,'2016-2017'!$91:$91,'2016-2017'!$92:$92,'2016-2017'!$93:$93,'2016-2017'!$94:$94,'2016-2017'!$95:$95,'2016-2017'!$96:$96,'2016-2017'!$97:$97,'2016-2017'!$98:$98</definedName>
    <definedName name="QB_DATA_4" localSheetId="0" hidden="1">'2017-2018 thru 8-15-18'!$83:$83,'2017-2018 thru 8-15-18'!$84:$84,'2017-2018 thru 8-15-18'!$85:$85,'2017-2018 thru 8-15-18'!$86:$86,'2017-2018 thru 8-15-18'!$87:$87,'2017-2018 thru 8-15-18'!$88:$88,'2017-2018 thru 8-15-18'!$89:$89,'2017-2018 thru 8-15-18'!$90:$90,'2017-2018 thru 8-15-18'!$91:$91,'2017-2018 thru 8-15-18'!$92:$92,'2017-2018 thru 8-15-18'!$93:$93,'2017-2018 thru 8-15-18'!$94:$94,'2017-2018 thru 8-15-18'!$95:$95,'2017-2018 thru 8-15-18'!$96:$96,'2017-2018 thru 8-15-18'!$97:$97,'2017-2018 thru 8-15-18'!$98:$98</definedName>
    <definedName name="QB_DATA_5" localSheetId="3" hidden="1">'2015-2016'!$99:$99,'2015-2016'!$100:$100,'2015-2016'!$101:$101,'2015-2016'!$102:$102,'2015-2016'!$103:$103,'2015-2016'!$104:$104,'2015-2016'!$105:$105,'2015-2016'!$106:$106,'2015-2016'!$107:$107,'2015-2016'!$108:$108,'2015-2016'!$109:$109,'2015-2016'!$110:$110,'2015-2016'!$111:$111,'2015-2016'!$112:$112,'2015-2016'!$113:$113,'2015-2016'!$114:$114</definedName>
    <definedName name="QB_DATA_5" localSheetId="2" hidden="1">'2016-2017'!$99:$99,'2016-2017'!$100:$100,'2016-2017'!$101:$101,'2016-2017'!$102:$102,'2016-2017'!$103:$103,'2016-2017'!$104:$104,'2016-2017'!$105:$105,'2016-2017'!$106:$106,'2016-2017'!$107:$107,'2016-2017'!$108:$108,'2016-2017'!$109:$109,'2016-2017'!$110:$110,'2016-2017'!$111:$111,'2016-2017'!$112:$112,'2016-2017'!$113:$113,'2016-2017'!$114:$114</definedName>
    <definedName name="QB_DATA_5" localSheetId="0" hidden="1">'2017-2018 thru 8-15-18'!$99:$99,'2017-2018 thru 8-15-18'!$100:$100,'2017-2018 thru 8-15-18'!$101:$101,'2017-2018 thru 8-15-18'!$102:$102,'2017-2018 thru 8-15-18'!$103:$103,'2017-2018 thru 8-15-18'!$104:$104,'2017-2018 thru 8-15-18'!$105:$105,'2017-2018 thru 8-15-18'!$106:$106,'2017-2018 thru 8-15-18'!$107:$107,'2017-2018 thru 8-15-18'!$108:$108,'2017-2018 thru 8-15-18'!$109:$109,'2017-2018 thru 8-15-18'!$110:$110,'2017-2018 thru 8-15-18'!$111:$111,'2017-2018 thru 8-15-18'!$112:$112,'2017-2018 thru 8-15-18'!$113:$113,'2017-2018 thru 8-15-18'!$114:$114</definedName>
    <definedName name="QB_DATA_6" localSheetId="3" hidden="1">'2015-2016'!$115:$115,'2015-2016'!$116:$116,'2015-2016'!$117:$117,'2015-2016'!$118:$118,'2015-2016'!$119:$119,'2015-2016'!$120:$120,'2015-2016'!$121:$121,'2015-2016'!$122:$122,'2015-2016'!$123:$123,'2015-2016'!$124:$124,'2015-2016'!$125:$125,'2015-2016'!$126:$126,'2015-2016'!$127:$127,'2015-2016'!$128:$128,'2015-2016'!$129:$129,'2015-2016'!$130:$130</definedName>
    <definedName name="QB_DATA_6" localSheetId="2" hidden="1">'2016-2017'!$115:$115,'2016-2017'!$116:$116,'2016-2017'!$117:$117,'2016-2017'!$118:$118,'2016-2017'!$119:$119,'2016-2017'!$120:$120,'2016-2017'!$121:$121,'2016-2017'!$122:$122,'2016-2017'!$123:$123,'2016-2017'!$124:$124,'2016-2017'!$125:$125,'2016-2017'!$126:$126,'2016-2017'!$127:$127,'2016-2017'!$128:$128,'2016-2017'!$129:$129,'2016-2017'!$130:$130</definedName>
    <definedName name="QB_DATA_6" localSheetId="0" hidden="1">'2017-2018 thru 8-15-18'!$115:$115,'2017-2018 thru 8-15-18'!$116:$116,'2017-2018 thru 8-15-18'!$117:$117,'2017-2018 thru 8-15-18'!$118:$118,'2017-2018 thru 8-15-18'!$119:$119,'2017-2018 thru 8-15-18'!$120:$120,'2017-2018 thru 8-15-18'!$121:$121,'2017-2018 thru 8-15-18'!$122:$122,'2017-2018 thru 8-15-18'!$123:$123,'2017-2018 thru 8-15-18'!$124:$124,'2017-2018 thru 8-15-18'!$125:$125,'2017-2018 thru 8-15-18'!$126:$126,'2017-2018 thru 8-15-18'!$127:$127,'2017-2018 thru 8-15-18'!$128:$128,'2017-2018 thru 8-15-18'!$129:$129,'2017-2018 thru 8-15-18'!$132:$132</definedName>
    <definedName name="QB_DATA_7" localSheetId="3" hidden="1">'2015-2016'!$131:$131,'2015-2016'!$134:$134,'2015-2016'!$135:$135,'2015-2016'!$136:$136,'2015-2016'!$137:$137,'2015-2016'!$138:$138,'2015-2016'!$139:$139,'2015-2016'!$140:$140,'2015-2016'!$141:$141,'2015-2016'!$142:$142,'2015-2016'!$143:$143,'2015-2016'!$144:$144,'2015-2016'!$145:$145,'2015-2016'!$146:$146,'2015-2016'!$147:$147,'2015-2016'!$148:$148</definedName>
    <definedName name="QB_DATA_7" localSheetId="2" hidden="1">'2016-2017'!$131:$131,'2016-2017'!$132:$132,'2016-2017'!$133:$133,'2016-2017'!$136:$136,'2016-2017'!$137:$137,'2016-2017'!$138:$138,'2016-2017'!$139:$139,'2016-2017'!$140:$140,'2016-2017'!$141:$141,'2016-2017'!$142:$142,'2016-2017'!$143:$143,'2016-2017'!$144:$144,'2016-2017'!$145:$145,'2016-2017'!$146:$146,'2016-2017'!$147:$147,'2016-2017'!$148:$148</definedName>
    <definedName name="QB_DATA_7" localSheetId="0" hidden="1">'2017-2018 thru 8-15-18'!$133:$133,'2017-2018 thru 8-15-18'!$134:$134,'2017-2018 thru 8-15-18'!$135:$135,'2017-2018 thru 8-15-18'!$136:$136,'2017-2018 thru 8-15-18'!$137:$137,'2017-2018 thru 8-15-18'!$138:$138,'2017-2018 thru 8-15-18'!$139:$139,'2017-2018 thru 8-15-18'!$140:$140,'2017-2018 thru 8-15-18'!$141:$141,'2017-2018 thru 8-15-18'!$142:$142,'2017-2018 thru 8-15-18'!$143:$143,'2017-2018 thru 8-15-18'!$144:$144,'2017-2018 thru 8-15-18'!$145:$145,'2017-2018 thru 8-15-18'!$146:$146,'2017-2018 thru 8-15-18'!$147:$147,'2017-2018 thru 8-15-18'!$148:$148</definedName>
    <definedName name="QB_DATA_8" localSheetId="3" hidden="1">'2015-2016'!$149:$149,'2015-2016'!$150:$150,'2015-2016'!$151:$151,'2015-2016'!$154:$154,'2015-2016'!$157:$157,'2015-2016'!$158:$158,'2015-2016'!$159:$159,'2015-2016'!$160:$160,'2015-2016'!$161:$161,'2015-2016'!$162:$162,'2015-2016'!$163:$163,'2015-2016'!$164:$164,'2015-2016'!$167:$167,'2015-2016'!$168:$168,'2015-2016'!$169:$169,'2015-2016'!$170:$170</definedName>
    <definedName name="QB_DATA_8" localSheetId="2" hidden="1">'2016-2017'!$149:$149,'2016-2017'!$150:$150,'2016-2017'!$151:$151,'2016-2017'!$152:$152,'2016-2017'!$153:$153,'2016-2017'!$154:$154,'2016-2017'!$157:$157,'2016-2017'!$158:$158,'2016-2017'!$161:$161,'2016-2017'!$162:$162,'2016-2017'!$163:$163,'2016-2017'!$164:$164,'2016-2017'!$165:$165,'2016-2017'!$166:$166,'2016-2017'!$167:$167,'2016-2017'!$168:$168</definedName>
    <definedName name="QB_DATA_8" localSheetId="0" hidden="1">'2017-2018 thru 8-15-18'!$149:$149,'2017-2018 thru 8-15-18'!$152:$152,'2017-2018 thru 8-15-18'!$153:$153,'2017-2018 thru 8-15-18'!$156:$156,'2017-2018 thru 8-15-18'!$157:$157,'2017-2018 thru 8-15-18'!$158:$158,'2017-2018 thru 8-15-18'!$159:$159,'2017-2018 thru 8-15-18'!$160:$160,'2017-2018 thru 8-15-18'!$161:$161,'2017-2018 thru 8-15-18'!$162:$162,'2017-2018 thru 8-15-18'!$163:$163,'2017-2018 thru 8-15-18'!$166:$166,'2017-2018 thru 8-15-18'!$167:$167,'2017-2018 thru 8-15-18'!$168:$168,'2017-2018 thru 8-15-18'!$169:$169,'2017-2018 thru 8-15-18'!$175:$175</definedName>
    <definedName name="QB_DATA_9" localSheetId="3" hidden="1">'2015-2016'!$177:$177,'2015-2016'!$178:$178,'2015-2016'!$179:$179,'2015-2016'!$180:$180,'2015-2016'!$185:$185,'2015-2016'!$186:$186</definedName>
    <definedName name="QB_DATA_9" localSheetId="2" hidden="1">'2016-2017'!$169:$169,'2016-2017'!$172:$172,'2016-2017'!$173:$173,'2016-2017'!$174:$174,'2016-2017'!$175:$175,'2016-2017'!$181:$181,'2016-2017'!$183:$183,'2016-2017'!$184:$184,'2016-2017'!$185:$185,'2016-2017'!$186:$186,'2016-2017'!$187:$187,'2016-2017'!$192:$192,'2016-2017'!$193:$193</definedName>
    <definedName name="QB_DATA_9" localSheetId="0" hidden="1">'2017-2018 thru 8-15-18'!$177:$177,'2017-2018 thru 8-15-18'!$178:$178,'2017-2018 thru 8-15-18'!$179:$179,'2017-2018 thru 8-15-18'!$180:$180,'2017-2018 thru 8-15-18'!$185:$185,'2017-2018 thru 8-15-18'!$186:$186</definedName>
    <definedName name="QB_FORMULA_0" localSheetId="3" hidden="1">'2015-2016'!$AB$6,'2015-2016'!$AB$7,'2015-2016'!$AB$8,'2015-2016'!$AB$9,'2015-2016'!$AB$10,'2015-2016'!$M$11,'2015-2016'!$T$11,'2015-2016'!$Y$11,'2015-2016'!$AB$11,'2015-2016'!$AB$13,'2015-2016'!$AB$14,'2015-2016'!$AB$15,'2015-2016'!$AB$16,'2015-2016'!$AB$17,'2015-2016'!$AB$18,'2015-2016'!$M$19</definedName>
    <definedName name="QB_FORMULA_0" localSheetId="2" hidden="1">'2016-2017'!$AB$6,'2016-2017'!$AB$7,'2016-2017'!$AB$8,'2016-2017'!$AB$9,'2016-2017'!$AB$10,'2016-2017'!$M$11,'2016-2017'!$T$11,'2016-2017'!$Y$11,'2016-2017'!$AB$11,'2016-2017'!$AB$13,'2016-2017'!$AB$14,'2016-2017'!$AB$15,'2016-2017'!$AB$16,'2016-2017'!$AB$17,'2016-2017'!$AB$18,'2016-2017'!$AB$19</definedName>
    <definedName name="QB_FORMULA_0" localSheetId="0" hidden="1">'2017-2018 thru 8-15-18'!$AA$6,'2017-2018 thru 8-15-18'!$AA$7,'2017-2018 thru 8-15-18'!$AA$8,'2017-2018 thru 8-15-18'!$AA$9,'2017-2018 thru 8-15-18'!$AA$10,'2017-2018 thru 8-15-18'!$L$11,'2017-2018 thru 8-15-18'!$S$11,'2017-2018 thru 8-15-18'!$X$11,'2017-2018 thru 8-15-18'!$AA$11,'2017-2018 thru 8-15-18'!$AA$13,'2017-2018 thru 8-15-18'!$AA$14,'2017-2018 thru 8-15-18'!$AA$15,'2017-2018 thru 8-15-18'!$AA$16,'2017-2018 thru 8-15-18'!$AA$17,'2017-2018 thru 8-15-18'!$AA$18,'2017-2018 thru 8-15-18'!$AA$19</definedName>
    <definedName name="QB_FORMULA_1" localSheetId="3" hidden="1">'2015-2016'!$P$19,'2015-2016'!$T$19,'2015-2016'!$Y$19,'2015-2016'!$AB$19,'2015-2016'!$AB$21,'2015-2016'!$AB$22,'2015-2016'!$AB$23,'2015-2016'!$AB$24,'2015-2016'!$AB$25,'2015-2016'!$AB$26,'2015-2016'!$AB$27,'2015-2016'!$AB$28,'2015-2016'!$AB$29,'2015-2016'!$AB$30,'2015-2016'!$AB$31,'2015-2016'!$AB$32</definedName>
    <definedName name="QB_FORMULA_1" localSheetId="2" hidden="1">'2016-2017'!$M$20,'2016-2017'!$P$20,'2016-2017'!$T$20,'2016-2017'!$Y$20,'2016-2017'!$AB$20,'2016-2017'!$AB$22,'2016-2017'!$AB$23,'2016-2017'!$AB$24,'2016-2017'!$AB$25,'2016-2017'!$AB$26,'2016-2017'!$AB$27,'2016-2017'!$AB$28,'2016-2017'!$AB$29,'2016-2017'!$AB$30,'2016-2017'!$AB$31,'2016-2017'!$AB$32</definedName>
    <definedName name="QB_FORMULA_1" localSheetId="0" hidden="1">'2017-2018 thru 8-15-18'!$L$20,'2017-2018 thru 8-15-18'!$O$20,'2017-2018 thru 8-15-18'!$S$20,'2017-2018 thru 8-15-18'!$X$20,'2017-2018 thru 8-15-18'!$AA$20,'2017-2018 thru 8-15-18'!$AA$22,'2017-2018 thru 8-15-18'!$AA$23,'2017-2018 thru 8-15-18'!$AA$24,'2017-2018 thru 8-15-18'!$AA$25,'2017-2018 thru 8-15-18'!$AA$26,'2017-2018 thru 8-15-18'!$AA$27,'2017-2018 thru 8-15-18'!$AA$28,'2017-2018 thru 8-15-18'!$AA$29,'2017-2018 thru 8-15-18'!$AA$30,'2017-2018 thru 8-15-18'!$AA$31,'2017-2018 thru 8-15-18'!$AA$32</definedName>
    <definedName name="QB_FORMULA_10" localSheetId="3" hidden="1">'2015-2016'!$AB$99,'2015-2016'!$AB$100,'2015-2016'!$AB$101,'2015-2016'!$AB$102,'2015-2016'!$AB$103,'2015-2016'!$AB$104,'2015-2016'!$AB$105,'2015-2016'!$AB$106,'2015-2016'!$AB$107,'2015-2016'!$AB$108,'2015-2016'!$AB$109,'2015-2016'!$AB$110,'2015-2016'!$AB$111,'2015-2016'!$AB$112,'2015-2016'!$AB$113,'2015-2016'!$AB$114</definedName>
    <definedName name="QB_FORMULA_10" localSheetId="2" hidden="1">'2016-2017'!$AB$98,'2016-2017'!$AB$99,'2016-2017'!$AB$100,'2016-2017'!$AB$101,'2016-2017'!$AB$102,'2016-2017'!$AB$103,'2016-2017'!$AB$104,'2016-2017'!$AB$105,'2016-2017'!$AB$106,'2016-2017'!$AB$107,'2016-2017'!$AB$108,'2016-2017'!$AB$109,'2016-2017'!$AB$110,'2016-2017'!$AB$111,'2016-2017'!$AB$112,'2016-2017'!$AB$113</definedName>
    <definedName name="QB_FORMULA_10" localSheetId="0" hidden="1">'2017-2018 thru 8-15-18'!$AA$105,'2017-2018 thru 8-15-18'!$AA$106,'2017-2018 thru 8-15-18'!$AA$107,'2017-2018 thru 8-15-18'!$AA$108,'2017-2018 thru 8-15-18'!$AA$109,'2017-2018 thru 8-15-18'!$AA$110,'2017-2018 thru 8-15-18'!$AA$111,'2017-2018 thru 8-15-18'!$AA$112,'2017-2018 thru 8-15-18'!$AA$113,'2017-2018 thru 8-15-18'!$AA$114,'2017-2018 thru 8-15-18'!$AA$115,'2017-2018 thru 8-15-18'!$AA$116,'2017-2018 thru 8-15-18'!$AA$117,'2017-2018 thru 8-15-18'!$AA$118,'2017-2018 thru 8-15-18'!$AA$119,'2017-2018 thru 8-15-18'!$AA$120</definedName>
    <definedName name="QB_FORMULA_11" localSheetId="3" hidden="1">'2015-2016'!$AB$115,'2015-2016'!$AB$116,'2015-2016'!$AB$117,'2015-2016'!$AB$118,'2015-2016'!$AB$119,'2015-2016'!$AB$120,'2015-2016'!$AB$121,'2015-2016'!$AB$122,'2015-2016'!$AB$123,'2015-2016'!$AB$124,'2015-2016'!$AB$125,'2015-2016'!$AB$126,'2015-2016'!$AB$127,'2015-2016'!$AB$128,'2015-2016'!$AB$129,'2015-2016'!$AB$130</definedName>
    <definedName name="QB_FORMULA_11" localSheetId="2" hidden="1">'2016-2017'!$AB$114,'2016-2017'!$AB$115,'2016-2017'!$AB$116,'2016-2017'!$AB$117,'2016-2017'!$AB$118,'2016-2017'!$AB$119,'2016-2017'!$AB$120,'2016-2017'!$AB$121,'2016-2017'!$AB$122,'2016-2017'!$AB$123,'2016-2017'!$AB$124,'2016-2017'!$AB$125,'2016-2017'!$AB$126,'2016-2017'!$AB$127,'2016-2017'!$AB$128,'2016-2017'!$AB$129</definedName>
    <definedName name="QB_FORMULA_11" localSheetId="0" hidden="1">'2017-2018 thru 8-15-18'!$AA$121,'2017-2018 thru 8-15-18'!$AA$122,'2017-2018 thru 8-15-18'!$AA$123,'2017-2018 thru 8-15-18'!$AA$124,'2017-2018 thru 8-15-18'!$AA$125,'2017-2018 thru 8-15-18'!$AA$126,'2017-2018 thru 8-15-18'!$AA$127,'2017-2018 thru 8-15-18'!$AA$128,'2017-2018 thru 8-15-18'!$AA$129,'2017-2018 thru 8-15-18'!$G$130,'2017-2018 thru 8-15-18'!$H$130,'2017-2018 thru 8-15-18'!$J$130,'2017-2018 thru 8-15-18'!$K$130,'2017-2018 thru 8-15-18'!$L$130,'2017-2018 thru 8-15-18'!$M$130,'2017-2018 thru 8-15-18'!$O$130</definedName>
    <definedName name="QB_FORMULA_12" localSheetId="3" hidden="1">'2015-2016'!$AB$131,'2015-2016'!$G$132,'2015-2016'!$I$132,'2015-2016'!$K$132,'2015-2016'!$L$132,'2015-2016'!$M$132,'2015-2016'!$N$132,'2015-2016'!$P$132,'2015-2016'!$Q$132,'2015-2016'!$R$132,'2015-2016'!$S$132,'2015-2016'!$T$132,'2015-2016'!$U$132,'2015-2016'!$V$132,'2015-2016'!$W$132,'2015-2016'!$X$132</definedName>
    <definedName name="QB_FORMULA_12" localSheetId="2" hidden="1">'2016-2017'!$AB$130,'2016-2017'!$AB$131,'2016-2017'!$AB$132,'2016-2017'!$AB$133,'2016-2017'!$G$134,'2016-2017'!$I$134,'2016-2017'!$K$134,'2016-2017'!$L$134,'2016-2017'!$M$134,'2016-2017'!$N$134,'2016-2017'!$P$134,'2016-2017'!$Q$134,'2016-2017'!$R$134,'2016-2017'!$S$134,'2016-2017'!$T$134,'2016-2017'!$U$134</definedName>
    <definedName name="QB_FORMULA_12" localSheetId="0" hidden="1">'2017-2018 thru 8-15-18'!$P$130,'2017-2018 thru 8-15-18'!$Q$130,'2017-2018 thru 8-15-18'!$R$130,'2017-2018 thru 8-15-18'!$S$130,'2017-2018 thru 8-15-18'!$T$130,'2017-2018 thru 8-15-18'!$U$130,'2017-2018 thru 8-15-18'!$V$130,'2017-2018 thru 8-15-18'!$W$130,'2017-2018 thru 8-15-18'!$X$130,'2017-2018 thru 8-15-18'!$Y$130,'2017-2018 thru 8-15-18'!$Z$130,'2017-2018 thru 8-15-18'!$AA$130,'2017-2018 thru 8-15-18'!$AA$132,'2017-2018 thru 8-15-18'!$AA$133,'2017-2018 thru 8-15-18'!$AA$134,'2017-2018 thru 8-15-18'!$AA$135</definedName>
    <definedName name="QB_FORMULA_13" localSheetId="3" hidden="1">'2015-2016'!$Y$132,'2015-2016'!$Z$132,'2015-2016'!$AA$132,'2015-2016'!$AB$132,'2015-2016'!$AB$134,'2015-2016'!$AB$135,'2015-2016'!$AB$136,'2015-2016'!$AB$137,'2015-2016'!$AB$138,'2015-2016'!$AB$139,'2015-2016'!$AB$140,'2015-2016'!$AB$141,'2015-2016'!$AB$142,'2015-2016'!$AB$143,'2015-2016'!$AB$144,'2015-2016'!$AB$145</definedName>
    <definedName name="QB_FORMULA_13" localSheetId="2" hidden="1">'2016-2017'!$V$134,'2016-2017'!$W$134,'2016-2017'!$X$134,'2016-2017'!$Y$134,'2016-2017'!$Z$134,'2016-2017'!$AA$134,'2016-2017'!$AB$134,'2016-2017'!$AB$136,'2016-2017'!$AB$137,'2016-2017'!$AB$138,'2016-2017'!$AB$139,'2016-2017'!$AB$140,'2016-2017'!$AB$141,'2016-2017'!$AB$142,'2016-2017'!$AB$143,'2016-2017'!$AB$144</definedName>
    <definedName name="QB_FORMULA_13" localSheetId="0" hidden="1">'2017-2018 thru 8-15-18'!$AA$136,'2017-2018 thru 8-15-18'!$AA$137,'2017-2018 thru 8-15-18'!$AA$138,'2017-2018 thru 8-15-18'!$AA$139,'2017-2018 thru 8-15-18'!$AA$140,'2017-2018 thru 8-15-18'!$AA$141,'2017-2018 thru 8-15-18'!$AA$142,'2017-2018 thru 8-15-18'!$AA$143,'2017-2018 thru 8-15-18'!$AA$144,'2017-2018 thru 8-15-18'!$AA$145,'2017-2018 thru 8-15-18'!$AA$146,'2017-2018 thru 8-15-18'!$AA$147,'2017-2018 thru 8-15-18'!$AA$148,'2017-2018 thru 8-15-18'!$AA$149,'2017-2018 thru 8-15-18'!$G$150,'2017-2018 thru 8-15-18'!$H$150</definedName>
    <definedName name="QB_FORMULA_14" localSheetId="3" hidden="1">'2015-2016'!$AB$146,'2015-2016'!$AB$147,'2015-2016'!$AB$148,'2015-2016'!$AB$149,'2015-2016'!$AB$150,'2015-2016'!$AB$151,'2015-2016'!$G$152,'2015-2016'!$I$152,'2015-2016'!$K$152,'2015-2016'!$L$152,'2015-2016'!$M$152,'2015-2016'!$N$152,'2015-2016'!$P$152,'2015-2016'!$Q$152,'2015-2016'!$R$152,'2015-2016'!$T$152</definedName>
    <definedName name="QB_FORMULA_14" localSheetId="2" hidden="1">'2016-2017'!$AB$145,'2016-2017'!$AB$146,'2016-2017'!$AB$147,'2016-2017'!$AB$148,'2016-2017'!$AB$149,'2016-2017'!$AB$150,'2016-2017'!$AB$151,'2016-2017'!$AB$152,'2016-2017'!$AB$153,'2016-2017'!$AB$154,'2016-2017'!$G$155,'2016-2017'!$I$155,'2016-2017'!$K$155,'2016-2017'!$L$155,'2016-2017'!$M$155,'2016-2017'!$N$155</definedName>
    <definedName name="QB_FORMULA_14" localSheetId="0" hidden="1">'2017-2018 thru 8-15-18'!$K$150,'2017-2018 thru 8-15-18'!$L$150,'2017-2018 thru 8-15-18'!$M$150,'2017-2018 thru 8-15-18'!$O$150,'2017-2018 thru 8-15-18'!$P$150,'2017-2018 thru 8-15-18'!$Q$150,'2017-2018 thru 8-15-18'!$S$150,'2017-2018 thru 8-15-18'!$T$150,'2017-2018 thru 8-15-18'!$U$150,'2017-2018 thru 8-15-18'!$V$150,'2017-2018 thru 8-15-18'!$W$150,'2017-2018 thru 8-15-18'!$X$150,'2017-2018 thru 8-15-18'!$Y$150,'2017-2018 thru 8-15-18'!$Z$150,'2017-2018 thru 8-15-18'!$AA$150,'2017-2018 thru 8-15-18'!$AA$152</definedName>
    <definedName name="QB_FORMULA_15" localSheetId="3" hidden="1">'2015-2016'!$U$152,'2015-2016'!$V$152,'2015-2016'!$W$152,'2015-2016'!$X$152,'2015-2016'!$Y$152,'2015-2016'!$Z$152,'2015-2016'!$AA$152,'2015-2016'!$AB$152,'2015-2016'!$AB$154,'2015-2016'!$G$155,'2015-2016'!$M$155,'2015-2016'!$N$155,'2015-2016'!$AB$155,'2015-2016'!$AB$157,'2015-2016'!$AB$158,'2015-2016'!$AB$159</definedName>
    <definedName name="QB_FORMULA_15" localSheetId="2" hidden="1">'2016-2017'!$P$155,'2016-2017'!$Q$155,'2016-2017'!$R$155,'2016-2017'!$T$155,'2016-2017'!$U$155,'2016-2017'!$V$155,'2016-2017'!$W$155,'2016-2017'!$X$155,'2016-2017'!$Y$155,'2016-2017'!$Z$155,'2016-2017'!$AA$155,'2016-2017'!$AB$155,'2016-2017'!$AB$157,'2016-2017'!$AB$158,'2016-2017'!$G$159,'2016-2017'!$M$159</definedName>
    <definedName name="QB_FORMULA_15" localSheetId="0" hidden="1">'2017-2018 thru 8-15-18'!$AA$153,'2017-2018 thru 8-15-18'!$L$154,'2017-2018 thru 8-15-18'!$AA$154,'2017-2018 thru 8-15-18'!$AA$156,'2017-2018 thru 8-15-18'!$AA$157,'2017-2018 thru 8-15-18'!$AA$158,'2017-2018 thru 8-15-18'!$AA$159,'2017-2018 thru 8-15-18'!$AA$160,'2017-2018 thru 8-15-18'!$AA$161,'2017-2018 thru 8-15-18'!$AA$162,'2017-2018 thru 8-15-18'!$AA$163,'2017-2018 thru 8-15-18'!$H$164,'2017-2018 thru 8-15-18'!$K$164,'2017-2018 thru 8-15-18'!$L$164,'2017-2018 thru 8-15-18'!$O$164,'2017-2018 thru 8-15-18'!$P$164</definedName>
    <definedName name="QB_FORMULA_16" localSheetId="3" hidden="1">'2015-2016'!$AB$160,'2015-2016'!$AB$161,'2015-2016'!$AB$162,'2015-2016'!$AB$163,'2015-2016'!$AB$164,'2015-2016'!$G$165,'2015-2016'!$I$165,'2015-2016'!$K$165,'2015-2016'!$L$165,'2015-2016'!$M$165,'2015-2016'!$N$165,'2015-2016'!$P$165,'2015-2016'!$Q$165,'2015-2016'!$R$165,'2015-2016'!$T$165,'2015-2016'!$U$165</definedName>
    <definedName name="QB_FORMULA_16" localSheetId="2" hidden="1">'2016-2017'!$AB$159,'2016-2017'!$AB$161,'2016-2017'!$AB$162,'2016-2017'!$AB$163,'2016-2017'!$AB$164,'2016-2017'!$AB$165,'2016-2017'!$AB$166,'2016-2017'!$AB$167,'2016-2017'!$AB$168,'2016-2017'!$AB$169,'2016-2017'!$I$170,'2016-2017'!$L$170,'2016-2017'!$M$170,'2016-2017'!$N$170,'2016-2017'!$P$170,'2016-2017'!$Q$170</definedName>
    <definedName name="QB_FORMULA_16" localSheetId="0" hidden="1">'2017-2018 thru 8-15-18'!$T$164,'2017-2018 thru 8-15-18'!$U$164,'2017-2018 thru 8-15-18'!$V$164,'2017-2018 thru 8-15-18'!$X$164,'2017-2018 thru 8-15-18'!$Y$164,'2017-2018 thru 8-15-18'!$Z$164,'2017-2018 thru 8-15-18'!$AA$164,'2017-2018 thru 8-15-18'!$AA$166,'2017-2018 thru 8-15-18'!$AA$167,'2017-2018 thru 8-15-18'!$AA$168,'2017-2018 thru 8-15-18'!$AA$169,'2017-2018 thru 8-15-18'!$G$170,'2017-2018 thru 8-15-18'!$I$170,'2017-2018 thru 8-15-18'!$M$170,'2017-2018 thru 8-15-18'!$S$170,'2017-2018 thru 8-15-18'!$V$170</definedName>
    <definedName name="QB_FORMULA_17" localSheetId="3" hidden="1">'2015-2016'!$V$165,'2015-2016'!$W$165,'2015-2016'!$X$165,'2015-2016'!$Y$165,'2015-2016'!$Z$165,'2015-2016'!$AA$165,'2015-2016'!$AB$165,'2015-2016'!$AB$167,'2015-2016'!$AB$168,'2015-2016'!$AB$169,'2015-2016'!$AB$170,'2015-2016'!$G$171,'2015-2016'!$J$171,'2015-2016'!$N$171,'2015-2016'!$Q$171,'2015-2016'!$T$171</definedName>
    <definedName name="QB_FORMULA_17" localSheetId="2" hidden="1">'2016-2017'!$T$170,'2016-2017'!$U$170,'2016-2017'!$V$170,'2016-2017'!$W$170,'2016-2017'!$Y$170,'2016-2017'!$Z$170,'2016-2017'!$AA$170,'2016-2017'!$AB$170,'2016-2017'!$AB$172,'2016-2017'!$AB$173,'2016-2017'!$AB$174,'2016-2017'!$AB$175,'2016-2017'!$G$176,'2016-2017'!$J$176,'2016-2017'!$N$176,'2016-2017'!$Q$176</definedName>
    <definedName name="QB_FORMULA_17" localSheetId="0" hidden="1">'2017-2018 thru 8-15-18'!$X$170,'2017-2018 thru 8-15-18'!$Y$170,'2017-2018 thru 8-15-18'!$Z$170,'2017-2018 thru 8-15-18'!$AA$170,'2017-2018 thru 8-15-18'!$G$171,'2017-2018 thru 8-15-18'!$H$171,'2017-2018 thru 8-15-18'!$I$171,'2017-2018 thru 8-15-18'!$J$171,'2017-2018 thru 8-15-18'!$K$171,'2017-2018 thru 8-15-18'!$L$171,'2017-2018 thru 8-15-18'!$M$171,'2017-2018 thru 8-15-18'!$O$171,'2017-2018 thru 8-15-18'!$P$171,'2017-2018 thru 8-15-18'!$Q$171,'2017-2018 thru 8-15-18'!$R$171,'2017-2018 thru 8-15-18'!$S$171</definedName>
    <definedName name="QB_FORMULA_18" localSheetId="3" hidden="1">'2015-2016'!$W$171,'2015-2016'!$Y$171,'2015-2016'!$AA$171,'2015-2016'!$AB$171,'2015-2016'!$G$172,'2015-2016'!$I$172,'2015-2016'!$J$172,'2015-2016'!$K$172,'2015-2016'!$L$172,'2015-2016'!$M$172,'2015-2016'!$N$172,'2015-2016'!$P$172,'2015-2016'!$Q$172,'2015-2016'!$R$172,'2015-2016'!$S$172,'2015-2016'!$T$172</definedName>
    <definedName name="QB_FORMULA_18" localSheetId="2" hidden="1">'2016-2017'!$T$176,'2016-2017'!$W$176,'2016-2017'!$Y$176,'2016-2017'!$Z$176,'2016-2017'!$AA$176,'2016-2017'!$AB$176,'2016-2017'!$G$177,'2016-2017'!$I$177,'2016-2017'!$J$177,'2016-2017'!$K$177,'2016-2017'!$L$177,'2016-2017'!$M$177,'2016-2017'!$N$177,'2016-2017'!$P$177,'2016-2017'!$Q$177,'2016-2017'!$R$177</definedName>
    <definedName name="QB_FORMULA_18" localSheetId="0" hidden="1">'2017-2018 thru 8-15-18'!$T$171,'2017-2018 thru 8-15-18'!$U$171,'2017-2018 thru 8-15-18'!$V$171,'2017-2018 thru 8-15-18'!$W$171,'2017-2018 thru 8-15-18'!$X$171,'2017-2018 thru 8-15-18'!$Y$171,'2017-2018 thru 8-15-18'!$Z$171,'2017-2018 thru 8-15-18'!$AA$171,'2017-2018 thru 8-15-18'!$G$172,'2017-2018 thru 8-15-18'!$H$172,'2017-2018 thru 8-15-18'!$I$172,'2017-2018 thru 8-15-18'!$J$172,'2017-2018 thru 8-15-18'!$K$172,'2017-2018 thru 8-15-18'!$L$172,'2017-2018 thru 8-15-18'!$M$172,'2017-2018 thru 8-15-18'!$N$172</definedName>
    <definedName name="QB_FORMULA_19" localSheetId="3" hidden="1">'2015-2016'!$U$172,'2015-2016'!$V$172,'2015-2016'!$W$172,'2015-2016'!$X$172,'2015-2016'!$Y$172,'2015-2016'!$Z$172,'2015-2016'!$AA$172,'2015-2016'!$AB$172,'2015-2016'!$G$173,'2015-2016'!$H$173,'2015-2016'!$I$173,'2015-2016'!$J$173,'2015-2016'!$K$173,'2015-2016'!$L$173,'2015-2016'!$M$173,'2015-2016'!$N$173</definedName>
    <definedName name="QB_FORMULA_19" localSheetId="2" hidden="1">'2016-2017'!$S$177,'2016-2017'!$T$177,'2016-2017'!$U$177,'2016-2017'!$V$177,'2016-2017'!$W$177,'2016-2017'!$X$177,'2016-2017'!$Y$177,'2016-2017'!$Z$177,'2016-2017'!$AA$177,'2016-2017'!$AB$177,'2016-2017'!$G$178,'2016-2017'!$H$178,'2016-2017'!$I$178,'2016-2017'!$J$178,'2016-2017'!$K$178,'2016-2017'!$L$178</definedName>
    <definedName name="QB_FORMULA_19" localSheetId="0" hidden="1">'2017-2018 thru 8-15-18'!$O$172,'2017-2018 thru 8-15-18'!$P$172,'2017-2018 thru 8-15-18'!$Q$172,'2017-2018 thru 8-15-18'!$R$172,'2017-2018 thru 8-15-18'!$S$172,'2017-2018 thru 8-15-18'!$T$172,'2017-2018 thru 8-15-18'!$U$172,'2017-2018 thru 8-15-18'!$V$172,'2017-2018 thru 8-15-18'!$W$172,'2017-2018 thru 8-15-18'!$X$172,'2017-2018 thru 8-15-18'!$Y$172,'2017-2018 thru 8-15-18'!$Z$172,'2017-2018 thru 8-15-18'!$AA$172,'2017-2018 thru 8-15-18'!$AA$175,'2017-2018 thru 8-15-18'!$AA$177,'2017-2018 thru 8-15-18'!$AA$178</definedName>
    <definedName name="QB_FORMULA_2" localSheetId="3" hidden="1">'2015-2016'!$AB$33,'2015-2016'!$AB$34,'2015-2016'!$AB$35,'2015-2016'!$AB$36,'2015-2016'!$AB$37,'2015-2016'!$AB$38,'2015-2016'!$AB$39,'2015-2016'!$AB$40,'2015-2016'!$AB$41,'2015-2016'!$AB$42,'2015-2016'!$AB$43,'2015-2016'!$AB$44,'2015-2016'!$AB$45,'2015-2016'!$G$46,'2015-2016'!$H$46,'2015-2016'!$I$46</definedName>
    <definedName name="QB_FORMULA_2" localSheetId="2" hidden="1">'2016-2017'!$AB$33,'2016-2017'!$AB$34,'2016-2017'!$AB$35,'2016-2017'!$AB$36,'2016-2017'!$AB$37,'2016-2017'!$AB$38,'2016-2017'!$AB$39,'2016-2017'!$AB$40,'2016-2017'!$AB$41,'2016-2017'!$AB$42,'2016-2017'!$AB$43,'2016-2017'!$AB$44,'2016-2017'!$AB$45,'2016-2017'!$G$46,'2016-2017'!$H$46,'2016-2017'!$I$46</definedName>
    <definedName name="QB_FORMULA_2" localSheetId="0" hidden="1">'2017-2018 thru 8-15-18'!$AA$33,'2017-2018 thru 8-15-18'!$AA$34,'2017-2018 thru 8-15-18'!$AA$35,'2017-2018 thru 8-15-18'!$AA$36,'2017-2018 thru 8-15-18'!$AA$37,'2017-2018 thru 8-15-18'!$AA$38,'2017-2018 thru 8-15-18'!$AA$39,'2017-2018 thru 8-15-18'!$AA$40,'2017-2018 thru 8-15-18'!$AA$41,'2017-2018 thru 8-15-18'!$AA$42,'2017-2018 thru 8-15-18'!$AA$43,'2017-2018 thru 8-15-18'!$G$44,'2017-2018 thru 8-15-18'!$H$44,'2017-2018 thru 8-15-18'!$I$44,'2017-2018 thru 8-15-18'!$K$44,'2017-2018 thru 8-15-18'!$L$44</definedName>
    <definedName name="QB_FORMULA_20" localSheetId="3" hidden="1">'2015-2016'!$O$173,'2015-2016'!$P$173,'2015-2016'!$Q$173,'2015-2016'!$R$173,'2015-2016'!$S$173,'2015-2016'!$T$173,'2015-2016'!$U$173,'2015-2016'!$V$173,'2015-2016'!$W$173,'2015-2016'!$X$173,'2015-2016'!$Y$173,'2015-2016'!$Z$173,'2015-2016'!$AA$173,'2015-2016'!$AB$173,'2015-2016'!$AB$177,'2015-2016'!$AB$178</definedName>
    <definedName name="QB_FORMULA_20" localSheetId="2" hidden="1">'2016-2017'!$M$178,'2016-2017'!$N$178,'2016-2017'!$O$178,'2016-2017'!$P$178,'2016-2017'!$Q$178,'2016-2017'!$R$178,'2016-2017'!$S$178,'2016-2017'!$T$178,'2016-2017'!$U$178,'2016-2017'!$V$178,'2016-2017'!$W$178,'2016-2017'!$X$178,'2016-2017'!$Y$178,'2016-2017'!$Z$178,'2016-2017'!$AA$178,'2016-2017'!$AB$178</definedName>
    <definedName name="QB_FORMULA_20" localSheetId="0" hidden="1">'2017-2018 thru 8-15-18'!$AA$179,'2017-2018 thru 8-15-18'!$AA$180,'2017-2018 thru 8-15-18'!$G$181,'2017-2018 thru 8-15-18'!$H$181,'2017-2018 thru 8-15-18'!$J$181,'2017-2018 thru 8-15-18'!$L$181,'2017-2018 thru 8-15-18'!$M$181,'2017-2018 thru 8-15-18'!$N$181,'2017-2018 thru 8-15-18'!$O$181,'2017-2018 thru 8-15-18'!$P$181,'2017-2018 thru 8-15-18'!$Q$181,'2017-2018 thru 8-15-18'!$R$181,'2017-2018 thru 8-15-18'!$S$181,'2017-2018 thru 8-15-18'!$T$181,'2017-2018 thru 8-15-18'!$W$181,'2017-2018 thru 8-15-18'!$X$181</definedName>
    <definedName name="QB_FORMULA_21" localSheetId="3" hidden="1">'2015-2016'!$AB$179,'2015-2016'!$AB$180,'2015-2016'!$G$181,'2015-2016'!$I$181,'2015-2016'!$K$181,'2015-2016'!$M$181,'2015-2016'!$N$181,'2015-2016'!$O$181,'2015-2016'!$P$181,'2015-2016'!$Q$181,'2015-2016'!$R$181,'2015-2016'!$S$181,'2015-2016'!$T$181,'2015-2016'!$U$181,'2015-2016'!$W$181,'2015-2016'!$X$181</definedName>
    <definedName name="QB_FORMULA_21" localSheetId="2" hidden="1">'2016-2017'!$AB$181,'2016-2017'!$AB$183,'2016-2017'!$AB$184,'2016-2017'!$AB$185,'2016-2017'!$AB$186,'2016-2017'!$AB$187,'2016-2017'!$G$188,'2016-2017'!$I$188,'2016-2017'!$K$188,'2016-2017'!$M$188,'2016-2017'!$N$188,'2016-2017'!$O$188,'2016-2017'!$P$188,'2016-2017'!$Q$188,'2016-2017'!$R$188,'2016-2017'!$S$188</definedName>
    <definedName name="QB_FORMULA_21" localSheetId="0" hidden="1">'2017-2018 thru 8-15-18'!$AA$181,'2017-2018 thru 8-15-18'!$G$182,'2017-2018 thru 8-15-18'!$H$182,'2017-2018 thru 8-15-18'!$J$182,'2017-2018 thru 8-15-18'!$L$182,'2017-2018 thru 8-15-18'!$M$182,'2017-2018 thru 8-15-18'!$N$182,'2017-2018 thru 8-15-18'!$O$182,'2017-2018 thru 8-15-18'!$P$182,'2017-2018 thru 8-15-18'!$Q$182,'2017-2018 thru 8-15-18'!$R$182,'2017-2018 thru 8-15-18'!$S$182,'2017-2018 thru 8-15-18'!$T$182,'2017-2018 thru 8-15-18'!$W$182,'2017-2018 thru 8-15-18'!$X$182,'2017-2018 thru 8-15-18'!$Z$182</definedName>
    <definedName name="QB_FORMULA_22" localSheetId="3" hidden="1">'2015-2016'!$Y$181,'2015-2016'!$Z$181,'2015-2016'!$AB$181,'2015-2016'!$G$182,'2015-2016'!$I$182,'2015-2016'!$K$182,'2015-2016'!$M$182,'2015-2016'!$N$182,'2015-2016'!$O$182,'2015-2016'!$P$182,'2015-2016'!$Q$182,'2015-2016'!$R$182,'2015-2016'!$S$182,'2015-2016'!$T$182,'2015-2016'!$U$182,'2015-2016'!$W$182</definedName>
    <definedName name="QB_FORMULA_22" localSheetId="2" hidden="1">'2016-2017'!$T$188,'2016-2017'!$U$188,'2016-2017'!$W$188,'2016-2017'!$X$188,'2016-2017'!$Y$188,'2016-2017'!$Z$188,'2016-2017'!$AB$188,'2016-2017'!$G$189,'2016-2017'!$I$189,'2016-2017'!$K$189,'2016-2017'!$M$189,'2016-2017'!$N$189,'2016-2017'!$O$189,'2016-2017'!$P$189,'2016-2017'!$Q$189,'2016-2017'!$R$189</definedName>
    <definedName name="QB_FORMULA_22" localSheetId="0" hidden="1">'2017-2018 thru 8-15-18'!$AA$182,'2017-2018 thru 8-15-18'!$AA$185,'2017-2018 thru 8-15-18'!$AA$186,'2017-2018 thru 8-15-18'!$I$187,'2017-2018 thru 8-15-18'!$L$187,'2017-2018 thru 8-15-18'!$M$187,'2017-2018 thru 8-15-18'!$AA$187,'2017-2018 thru 8-15-18'!$I$188,'2017-2018 thru 8-15-18'!$L$188,'2017-2018 thru 8-15-18'!$M$188,'2017-2018 thru 8-15-18'!$AA$188,'2017-2018 thru 8-15-18'!$G$189,'2017-2018 thru 8-15-18'!$H$189,'2017-2018 thru 8-15-18'!$I$189,'2017-2018 thru 8-15-18'!$J$189,'2017-2018 thru 8-15-18'!$L$189</definedName>
    <definedName name="QB_FORMULA_23" localSheetId="3" hidden="1">'2015-2016'!$X$182,'2015-2016'!$Y$182,'2015-2016'!$Z$182,'2015-2016'!$AB$182,'2015-2016'!$AB$185,'2015-2016'!$AB$186,'2015-2016'!$J$187,'2015-2016'!$M$187,'2015-2016'!$N$187,'2015-2016'!$AB$187,'2015-2016'!$J$188,'2015-2016'!$M$188,'2015-2016'!$N$188,'2015-2016'!$AB$188,'2015-2016'!$G$189,'2015-2016'!$I$189</definedName>
    <definedName name="QB_FORMULA_23" localSheetId="2" hidden="1">'2016-2017'!$S$189,'2016-2017'!$T$189,'2016-2017'!$U$189,'2016-2017'!$W$189,'2016-2017'!$X$189,'2016-2017'!$Y$189,'2016-2017'!$Z$189,'2016-2017'!$AA$189,'2016-2017'!$AB$189,'2016-2017'!$AB$192,'2016-2017'!$AB$193,'2016-2017'!$J$194,'2016-2017'!$M$194,'2016-2017'!$N$194,'2016-2017'!$AB$194,'2016-2017'!$J$195</definedName>
    <definedName name="QB_FORMULA_23" localSheetId="0" hidden="1">'2017-2018 thru 8-15-18'!$M$189,'2017-2018 thru 8-15-18'!$N$189,'2017-2018 thru 8-15-18'!$O$189,'2017-2018 thru 8-15-18'!$P$189,'2017-2018 thru 8-15-18'!$Q$189,'2017-2018 thru 8-15-18'!$R$189,'2017-2018 thru 8-15-18'!$S$189,'2017-2018 thru 8-15-18'!$T$189,'2017-2018 thru 8-15-18'!$W$189,'2017-2018 thru 8-15-18'!$X$189,'2017-2018 thru 8-15-18'!$Z$189,'2017-2018 thru 8-15-18'!$AA$189,'2017-2018 thru 8-15-18'!$G$190,'2017-2018 thru 8-15-18'!$H$190,'2017-2018 thru 8-15-18'!$I$190,'2017-2018 thru 8-15-18'!$J$190</definedName>
    <definedName name="QB_FORMULA_24" localSheetId="3" hidden="1">'2015-2016'!$J$189,'2015-2016'!$K$189,'2015-2016'!$M$189,'2015-2016'!$N$189,'2015-2016'!$O$189,'2015-2016'!$P$189,'2015-2016'!$Q$189,'2015-2016'!$R$189,'2015-2016'!$S$189,'2015-2016'!$T$189,'2015-2016'!$U$189,'2015-2016'!$W$189,'2015-2016'!$X$189,'2015-2016'!$Y$189,'2015-2016'!$Z$189,'2015-2016'!$AB$189</definedName>
    <definedName name="QB_FORMULA_24" localSheetId="2" hidden="1">'2016-2017'!$M$195,'2016-2017'!$N$195,'2016-2017'!$AB$195,'2016-2017'!$G$196,'2016-2017'!$I$196,'2016-2017'!$J$196,'2016-2017'!$K$196,'2016-2017'!$M$196,'2016-2017'!$N$196,'2016-2017'!$O$196,'2016-2017'!$P$196,'2016-2017'!$Q$196,'2016-2017'!$R$196,'2016-2017'!$S$196,'2016-2017'!$T$196,'2016-2017'!$U$196</definedName>
    <definedName name="QB_FORMULA_24" localSheetId="0" hidden="1">'2017-2018 thru 8-15-18'!$K$190,'2017-2018 thru 8-15-18'!$L$190,'2017-2018 thru 8-15-18'!$M$190,'2017-2018 thru 8-15-18'!$N$190,'2017-2018 thru 8-15-18'!$O$190,'2017-2018 thru 8-15-18'!$P$190,'2017-2018 thru 8-15-18'!$Q$190,'2017-2018 thru 8-15-18'!$R$190,'2017-2018 thru 8-15-18'!$S$190,'2017-2018 thru 8-15-18'!$T$190,'2017-2018 thru 8-15-18'!$U$190,'2017-2018 thru 8-15-18'!$V$190,'2017-2018 thru 8-15-18'!$W$190,'2017-2018 thru 8-15-18'!$X$190,'2017-2018 thru 8-15-18'!$Y$190,'2017-2018 thru 8-15-18'!$Z$190</definedName>
    <definedName name="QB_FORMULA_25" localSheetId="3" hidden="1">'2015-2016'!$G$190,'2015-2016'!$H$190,'2015-2016'!$I$190,'2015-2016'!$J$190,'2015-2016'!$K$190,'2015-2016'!$L$190,'2015-2016'!$M$190,'2015-2016'!$N$190,'2015-2016'!$O$190,'2015-2016'!$P$190,'2015-2016'!$Q$190,'2015-2016'!$R$190,'2015-2016'!$S$190,'2015-2016'!$T$190,'2015-2016'!$U$190,'2015-2016'!$V$190</definedName>
    <definedName name="QB_FORMULA_25" localSheetId="2" hidden="1">'2016-2017'!$W$196,'2016-2017'!$X$196,'2016-2017'!$Y$196,'2016-2017'!$Z$196,'2016-2017'!$AA$196,'2016-2017'!$AB$196,'2016-2017'!$G$197,'2016-2017'!$H$197,'2016-2017'!$I$197,'2016-2017'!$J$197,'2016-2017'!$K$197,'2016-2017'!$L$197,'2016-2017'!$M$197,'2016-2017'!$N$197,'2016-2017'!$O$197,'2016-2017'!$P$197</definedName>
    <definedName name="QB_FORMULA_25" localSheetId="0" hidden="1">'2017-2018 thru 8-15-18'!$AA$190</definedName>
    <definedName name="QB_FORMULA_26" localSheetId="3" hidden="1">'2015-2016'!$W$190,'2015-2016'!$X$190,'2015-2016'!$Y$190,'2015-2016'!$Z$190,'2015-2016'!$AA$190,'2015-2016'!$AB$190</definedName>
    <definedName name="QB_FORMULA_26" localSheetId="2" hidden="1">'2016-2017'!$Q$197,'2016-2017'!$R$197,'2016-2017'!$S$197,'2016-2017'!$T$197,'2016-2017'!$U$197,'2016-2017'!$V$197,'2016-2017'!$W$197,'2016-2017'!$X$197,'2016-2017'!$Y$197,'2016-2017'!$Z$197,'2016-2017'!$AA$197,'2016-2017'!$AB$197</definedName>
    <definedName name="QB_FORMULA_3" localSheetId="3" hidden="1">'2015-2016'!$J$46,'2015-2016'!$K$46,'2015-2016'!$L$46,'2015-2016'!$M$46,'2015-2016'!$N$46,'2015-2016'!$O$46,'2015-2016'!$P$46,'2015-2016'!$T$46,'2015-2016'!$W$46,'2015-2016'!$Z$46,'2015-2016'!$AA$46,'2015-2016'!$AB$46,'2015-2016'!$AB$48,'2015-2016'!$AB$49,'2015-2016'!$AB$50,'2015-2016'!$AB$51</definedName>
    <definedName name="QB_FORMULA_3" localSheetId="2" hidden="1">'2016-2017'!$J$46,'2016-2017'!$K$46,'2016-2017'!$L$46,'2016-2017'!$M$46,'2016-2017'!$N$46,'2016-2017'!$O$46,'2016-2017'!$P$46,'2016-2017'!$T$46,'2016-2017'!$V$46,'2016-2017'!$W$46,'2016-2017'!$Z$46,'2016-2017'!$AA$46,'2016-2017'!$AB$46,'2016-2017'!$AB$48,'2016-2017'!$AB$49,'2016-2017'!$AB$50</definedName>
    <definedName name="QB_FORMULA_3" localSheetId="0" hidden="1">'2017-2018 thru 8-15-18'!$M$44,'2017-2018 thru 8-15-18'!$N$44,'2017-2018 thru 8-15-18'!$O$44,'2017-2018 thru 8-15-18'!$S$44,'2017-2018 thru 8-15-18'!$U$44,'2017-2018 thru 8-15-18'!$V$44,'2017-2018 thru 8-15-18'!$Y$44,'2017-2018 thru 8-15-18'!$Z$44,'2017-2018 thru 8-15-18'!$AA$44,'2017-2018 thru 8-15-18'!$AA$46,'2017-2018 thru 8-15-18'!$AA$47,'2017-2018 thru 8-15-18'!$AA$48,'2017-2018 thru 8-15-18'!$AA$49,'2017-2018 thru 8-15-18'!$AA$50,'2017-2018 thru 8-15-18'!$AA$51,'2017-2018 thru 8-15-18'!$AA$52</definedName>
    <definedName name="QB_FORMULA_4" localSheetId="3" hidden="1">'2015-2016'!$AB$52,'2015-2016'!$AB$53,'2015-2016'!$AB$54,'2015-2016'!$AB$55,'2015-2016'!$AB$56,'2015-2016'!$AB$57,'2015-2016'!$AB$58,'2015-2016'!$G$59,'2015-2016'!$L$59,'2015-2016'!$N$59,'2015-2016'!$V$59,'2015-2016'!$W$59,'2015-2016'!$Z$59,'2015-2016'!$AA$59,'2015-2016'!$AB$59,'2015-2016'!$G$60</definedName>
    <definedName name="QB_FORMULA_4" localSheetId="2" hidden="1">'2016-2017'!$AB$51,'2016-2017'!$AB$52,'2016-2017'!$AB$53,'2016-2017'!$AB$54,'2016-2017'!$AB$55,'2016-2017'!$AB$56,'2016-2017'!$AB$57,'2016-2017'!$AB$58,'2016-2017'!$AB$59,'2016-2017'!$G$60,'2016-2017'!$L$60,'2016-2017'!$N$60,'2016-2017'!$V$60,'2016-2017'!$W$60,'2016-2017'!$Z$60,'2016-2017'!$AA$60</definedName>
    <definedName name="QB_FORMULA_4" localSheetId="0" hidden="1">'2017-2018 thru 8-15-18'!$AA$53,'2017-2018 thru 8-15-18'!$AA$54,'2017-2018 thru 8-15-18'!$AA$55,'2017-2018 thru 8-15-18'!$AA$56,'2017-2018 thru 8-15-18'!$AA$57,'2017-2018 thru 8-15-18'!$G$58,'2017-2018 thru 8-15-18'!$K$58,'2017-2018 thru 8-15-18'!$M$58,'2017-2018 thru 8-15-18'!$U$58,'2017-2018 thru 8-15-18'!$V$58,'2017-2018 thru 8-15-18'!$Y$58,'2017-2018 thru 8-15-18'!$Z$58,'2017-2018 thru 8-15-18'!$AA$58,'2017-2018 thru 8-15-18'!$G$59,'2017-2018 thru 8-15-18'!$H$59,'2017-2018 thru 8-15-18'!$I$59</definedName>
    <definedName name="QB_FORMULA_5" localSheetId="3" hidden="1">'2015-2016'!$H$60,'2015-2016'!$I$60,'2015-2016'!$J$60,'2015-2016'!$K$60,'2015-2016'!$L$60,'2015-2016'!$M$60,'2015-2016'!$N$60,'2015-2016'!$O$60,'2015-2016'!$P$60,'2015-2016'!$T$60,'2015-2016'!$V$60,'2015-2016'!$W$60,'2015-2016'!$Y$60,'2015-2016'!$Z$60,'2015-2016'!$AA$60,'2015-2016'!$AB$60</definedName>
    <definedName name="QB_FORMULA_5" localSheetId="2" hidden="1">'2016-2017'!$AB$60,'2016-2017'!$G$61,'2016-2017'!$H$61,'2016-2017'!$I$61,'2016-2017'!$J$61,'2016-2017'!$K$61,'2016-2017'!$L$61,'2016-2017'!$M$61,'2016-2017'!$N$61,'2016-2017'!$O$61,'2016-2017'!$P$61,'2016-2017'!$T$61,'2016-2017'!$V$61,'2016-2017'!$W$61,'2016-2017'!$Y$61,'2016-2017'!$Z$61</definedName>
    <definedName name="QB_FORMULA_5" localSheetId="0" hidden="1">'2017-2018 thru 8-15-18'!$K$59,'2017-2018 thru 8-15-18'!$L$59,'2017-2018 thru 8-15-18'!$M$59,'2017-2018 thru 8-15-18'!$N$59,'2017-2018 thru 8-15-18'!$O$59,'2017-2018 thru 8-15-18'!$S$59,'2017-2018 thru 8-15-18'!$U$59,'2017-2018 thru 8-15-18'!$V$59,'2017-2018 thru 8-15-18'!$X$59,'2017-2018 thru 8-15-18'!$Y$59,'2017-2018 thru 8-15-18'!$Z$59,'2017-2018 thru 8-15-18'!$AA$59,'2017-2018 thru 8-15-18'!$G$60,'2017-2018 thru 8-15-18'!$H$60,'2017-2018 thru 8-15-18'!$I$60,'2017-2018 thru 8-15-18'!$K$60</definedName>
    <definedName name="QB_FORMULA_6" localSheetId="3" hidden="1">'2015-2016'!$G$61,'2015-2016'!$H$61,'2015-2016'!$I$61,'2015-2016'!$J$61,'2015-2016'!$K$61,'2015-2016'!$L$61,'2015-2016'!$M$61,'2015-2016'!$N$61,'2015-2016'!$O$61,'2015-2016'!$P$61,'2015-2016'!$T$61,'2015-2016'!$V$61,'2015-2016'!$W$61,'2015-2016'!$Y$61,'2015-2016'!$Z$61,'2015-2016'!$AA$61</definedName>
    <definedName name="QB_FORMULA_6" localSheetId="2" hidden="1">'2016-2017'!$AA$61,'2016-2017'!$AB$61,'2016-2017'!$G$62,'2016-2017'!$H$62,'2016-2017'!$I$62,'2016-2017'!$J$62,'2016-2017'!$K$62,'2016-2017'!$L$62,'2016-2017'!$M$62,'2016-2017'!$N$62,'2016-2017'!$O$62,'2016-2017'!$P$62,'2016-2017'!$T$62,'2016-2017'!$V$62,'2016-2017'!$W$62,'2016-2017'!$Y$62</definedName>
    <definedName name="QB_FORMULA_6" localSheetId="0" hidden="1">'2017-2018 thru 8-15-18'!$L$60,'2017-2018 thru 8-15-18'!$M$60,'2017-2018 thru 8-15-18'!$N$60,'2017-2018 thru 8-15-18'!$O$60,'2017-2018 thru 8-15-18'!$S$60,'2017-2018 thru 8-15-18'!$U$60,'2017-2018 thru 8-15-18'!$V$60,'2017-2018 thru 8-15-18'!$X$60,'2017-2018 thru 8-15-18'!$Y$60,'2017-2018 thru 8-15-18'!$Z$60,'2017-2018 thru 8-15-18'!$AA$60,'2017-2018 thru 8-15-18'!$AA$63,'2017-2018 thru 8-15-18'!$AA$64,'2017-2018 thru 8-15-18'!$AA$65,'2017-2018 thru 8-15-18'!$AA$66,'2017-2018 thru 8-15-18'!$AA$67</definedName>
    <definedName name="QB_FORMULA_7" localSheetId="3" hidden="1">'2015-2016'!$AB$61,'2015-2016'!$AB$64,'2015-2016'!$AB$65,'2015-2016'!$AB$66,'2015-2016'!$AB$67,'2015-2016'!$AB$68,'2015-2016'!$AB$69,'2015-2016'!$AB$70,'2015-2016'!$AB$71,'2015-2016'!$AB$72,'2015-2016'!$AB$73,'2015-2016'!$AB$74,'2015-2016'!$AB$75,'2015-2016'!$AB$76,'2015-2016'!$AB$77,'2015-2016'!$AB$78</definedName>
    <definedName name="QB_FORMULA_7" localSheetId="2" hidden="1">'2016-2017'!$Z$62,'2016-2017'!$AA$62,'2016-2017'!$AB$62,'2016-2017'!$AB$65,'2016-2017'!$AB$66,'2016-2017'!$AB$67,'2016-2017'!$AB$68,'2016-2017'!$AB$69,'2016-2017'!$AB$70,'2016-2017'!$AB$71,'2016-2017'!$AB$72,'2016-2017'!$AB$73,'2016-2017'!$AB$74,'2016-2017'!$AB$75,'2016-2017'!$AB$76,'2016-2017'!$AB$77</definedName>
    <definedName name="QB_FORMULA_7" localSheetId="0" hidden="1">'2017-2018 thru 8-15-18'!$AA$68,'2017-2018 thru 8-15-18'!$AA$69,'2017-2018 thru 8-15-18'!$AA$70,'2017-2018 thru 8-15-18'!$AA$71,'2017-2018 thru 8-15-18'!$AA$72,'2017-2018 thru 8-15-18'!$AA$73,'2017-2018 thru 8-15-18'!$AA$74,'2017-2018 thru 8-15-18'!$AA$75,'2017-2018 thru 8-15-18'!$H$76,'2017-2018 thru 8-15-18'!$K$76,'2017-2018 thru 8-15-18'!$L$76,'2017-2018 thru 8-15-18'!$M$76,'2017-2018 thru 8-15-18'!$O$76,'2017-2018 thru 8-15-18'!$P$76,'2017-2018 thru 8-15-18'!$S$76,'2017-2018 thru 8-15-18'!$U$76</definedName>
    <definedName name="QB_FORMULA_8" localSheetId="3" hidden="1">'2015-2016'!$I$79,'2015-2016'!$K$79,'2015-2016'!$L$79,'2015-2016'!$M$79,'2015-2016'!$N$79,'2015-2016'!$P$79,'2015-2016'!$Q$79,'2015-2016'!$T$79,'2015-2016'!$V$79,'2015-2016'!$W$79,'2015-2016'!$Y$79,'2015-2016'!$Z$79,'2015-2016'!$AA$79,'2015-2016'!$AB$79,'2015-2016'!$AB$81,'2015-2016'!$AB$82</definedName>
    <definedName name="QB_FORMULA_8" localSheetId="2" hidden="1">'2016-2017'!$AB$78,'2016-2017'!$AB$79,'2016-2017'!$I$80,'2016-2017'!$K$80,'2016-2017'!$L$80,'2016-2017'!$M$80,'2016-2017'!$N$80,'2016-2017'!$P$80,'2016-2017'!$Q$80,'2016-2017'!$T$80,'2016-2017'!$V$80,'2016-2017'!$W$80,'2016-2017'!$Y$80,'2016-2017'!$Z$80,'2016-2017'!$AA$80,'2016-2017'!$AB$80</definedName>
    <definedName name="QB_FORMULA_8" localSheetId="0" hidden="1">'2017-2018 thru 8-15-18'!$V$76,'2017-2018 thru 8-15-18'!$X$76,'2017-2018 thru 8-15-18'!$Y$76,'2017-2018 thru 8-15-18'!$Z$76,'2017-2018 thru 8-15-18'!$AA$76,'2017-2018 thru 8-15-18'!$AA$78,'2017-2018 thru 8-15-18'!$AA$79,'2017-2018 thru 8-15-18'!$AA$80,'2017-2018 thru 8-15-18'!$AA$81,'2017-2018 thru 8-15-18'!$AA$82,'2017-2018 thru 8-15-18'!$AA$83,'2017-2018 thru 8-15-18'!$AA$84,'2017-2018 thru 8-15-18'!$AA$85,'2017-2018 thru 8-15-18'!$AA$86,'2017-2018 thru 8-15-18'!$AA$87,'2017-2018 thru 8-15-18'!$AA$88</definedName>
    <definedName name="QB_FORMULA_9" localSheetId="3" hidden="1">'2015-2016'!$AB$83,'2015-2016'!$AB$84,'2015-2016'!$AB$85,'2015-2016'!$AB$86,'2015-2016'!$AB$87,'2015-2016'!$AB$88,'2015-2016'!$AB$89,'2015-2016'!$AB$90,'2015-2016'!$AB$91,'2015-2016'!$AB$92,'2015-2016'!$AB$93,'2015-2016'!$AB$94,'2015-2016'!$AB$95,'2015-2016'!$AB$96,'2015-2016'!$AB$97,'2015-2016'!$AB$98</definedName>
    <definedName name="QB_FORMULA_9" localSheetId="2" hidden="1">'2016-2017'!$AB$82,'2016-2017'!$AB$83,'2016-2017'!$AB$84,'2016-2017'!$AB$85,'2016-2017'!$AB$86,'2016-2017'!$AB$87,'2016-2017'!$AB$88,'2016-2017'!$AB$89,'2016-2017'!$AB$90,'2016-2017'!$AB$91,'2016-2017'!$AB$92,'2016-2017'!$AB$93,'2016-2017'!$AB$94,'2016-2017'!$AB$95,'2016-2017'!$AB$96,'2016-2017'!$AB$97</definedName>
    <definedName name="QB_FORMULA_9" localSheetId="0" hidden="1">'2017-2018 thru 8-15-18'!$AA$89,'2017-2018 thru 8-15-18'!$AA$90,'2017-2018 thru 8-15-18'!$AA$91,'2017-2018 thru 8-15-18'!$AA$92,'2017-2018 thru 8-15-18'!$AA$93,'2017-2018 thru 8-15-18'!$AA$94,'2017-2018 thru 8-15-18'!$AA$95,'2017-2018 thru 8-15-18'!$AA$96,'2017-2018 thru 8-15-18'!$AA$97,'2017-2018 thru 8-15-18'!$AA$98,'2017-2018 thru 8-15-18'!$AA$99,'2017-2018 thru 8-15-18'!$AA$100,'2017-2018 thru 8-15-18'!$AA$101,'2017-2018 thru 8-15-18'!$AA$102,'2017-2018 thru 8-15-18'!$AA$103,'2017-2018 thru 8-15-18'!$AA$104</definedName>
    <definedName name="QB_ROW_100250" localSheetId="3" hidden="1">'2015-2016'!$F$146</definedName>
    <definedName name="QB_ROW_100250" localSheetId="2" hidden="1">'2016-2017'!$F$149</definedName>
    <definedName name="QB_ROW_100250" localSheetId="0" hidden="1">'2017-2018 thru 8-15-18'!$F$145</definedName>
    <definedName name="QB_ROW_101250" localSheetId="3" hidden="1">'2015-2016'!$F$147</definedName>
    <definedName name="QB_ROW_101250" localSheetId="2" hidden="1">'2016-2017'!$F$150</definedName>
    <definedName name="QB_ROW_101250" localSheetId="0" hidden="1">'2017-2018 thru 8-15-18'!$F$146</definedName>
    <definedName name="QB_ROW_102250" localSheetId="3" hidden="1">'2015-2016'!$F$126</definedName>
    <definedName name="QB_ROW_102250" localSheetId="2" hidden="1">'2016-2017'!$F$128</definedName>
    <definedName name="QB_ROW_102250" localSheetId="0" hidden="1">'2017-2018 thru 8-15-18'!$F$124</definedName>
    <definedName name="QB_ROW_103250" localSheetId="3" hidden="1">'2015-2016'!$F$150</definedName>
    <definedName name="QB_ROW_103250" localSheetId="2" hidden="1">'2016-2017'!$F$153</definedName>
    <definedName name="QB_ROW_103250" localSheetId="0" hidden="1">'2017-2018 thru 8-15-18'!$F$149</definedName>
    <definedName name="QB_ROW_104040" localSheetId="3" hidden="1">'2015-2016'!$E$153</definedName>
    <definedName name="QB_ROW_104040" localSheetId="2" hidden="1">'2016-2017'!$E$156</definedName>
    <definedName name="QB_ROW_104040" localSheetId="0" hidden="1">'2017-2018 thru 8-15-18'!$E$151</definedName>
    <definedName name="QB_ROW_104250" localSheetId="2" hidden="1">'2016-2017'!$F$158</definedName>
    <definedName name="QB_ROW_104250" localSheetId="0" hidden="1">'2017-2018 thru 8-15-18'!$F$153</definedName>
    <definedName name="QB_ROW_104340" localSheetId="3" hidden="1">'2015-2016'!$E$155</definedName>
    <definedName name="QB_ROW_104340" localSheetId="2" hidden="1">'2016-2017'!$E$159</definedName>
    <definedName name="QB_ROW_104340" localSheetId="0" hidden="1">'2017-2018 thru 8-15-18'!$E$154</definedName>
    <definedName name="QB_ROW_105250" localSheetId="3" hidden="1">'2015-2016'!$F$154</definedName>
    <definedName name="QB_ROW_105250" localSheetId="2" hidden="1">'2016-2017'!$F$157</definedName>
    <definedName name="QB_ROW_105250" localSheetId="0" hidden="1">'2017-2018 thru 8-15-18'!$F$152</definedName>
    <definedName name="QB_ROW_107040" localSheetId="3" hidden="1">'2015-2016'!$E$156</definedName>
    <definedName name="QB_ROW_107040" localSheetId="2" hidden="1">'2016-2017'!$E$160</definedName>
    <definedName name="QB_ROW_107040" localSheetId="0" hidden="1">'2017-2018 thru 8-15-18'!$E$155</definedName>
    <definedName name="QB_ROW_107340" localSheetId="3" hidden="1">'2015-2016'!$E$165</definedName>
    <definedName name="QB_ROW_107340" localSheetId="2" hidden="1">'2016-2017'!$E$170</definedName>
    <definedName name="QB_ROW_107340" localSheetId="0" hidden="1">'2017-2018 thru 8-15-18'!$E$164</definedName>
    <definedName name="QB_ROW_109250" localSheetId="3" hidden="1">'2015-2016'!$F$157</definedName>
    <definedName name="QB_ROW_109250" localSheetId="2" hidden="1">'2016-2017'!$F$161</definedName>
    <definedName name="QB_ROW_109250" localSheetId="0" hidden="1">'2017-2018 thru 8-15-18'!$F$156</definedName>
    <definedName name="QB_ROW_110250" localSheetId="3" hidden="1">'2015-2016'!$F$158</definedName>
    <definedName name="QB_ROW_110250" localSheetId="2" hidden="1">'2016-2017'!$F$162</definedName>
    <definedName name="QB_ROW_110250" localSheetId="0" hidden="1">'2017-2018 thru 8-15-18'!$F$157</definedName>
    <definedName name="QB_ROW_111250" localSheetId="3" hidden="1">'2015-2016'!$F$159</definedName>
    <definedName name="QB_ROW_111250" localSheetId="2" hidden="1">'2016-2017'!$F$163</definedName>
    <definedName name="QB_ROW_111250" localSheetId="0" hidden="1">'2017-2018 thru 8-15-18'!$F$158</definedName>
    <definedName name="QB_ROW_112250" localSheetId="3" hidden="1">'2015-2016'!$F$160</definedName>
    <definedName name="QB_ROW_112250" localSheetId="2" hidden="1">'2016-2017'!$F$164</definedName>
    <definedName name="QB_ROW_112250" localSheetId="0" hidden="1">'2017-2018 thru 8-15-18'!$F$159</definedName>
    <definedName name="QB_ROW_113250" localSheetId="3" hidden="1">'2015-2016'!$F$161</definedName>
    <definedName name="QB_ROW_113250" localSheetId="2" hidden="1">'2016-2017'!$F$165</definedName>
    <definedName name="QB_ROW_113250" localSheetId="0" hidden="1">'2017-2018 thru 8-15-18'!$F$160</definedName>
    <definedName name="QB_ROW_114250" localSheetId="2" hidden="1">'2016-2017'!$F$166</definedName>
    <definedName name="QB_ROW_114250" localSheetId="0" hidden="1">'2017-2018 thru 8-15-18'!$F$161</definedName>
    <definedName name="QB_ROW_115250" localSheetId="3" hidden="1">'2015-2016'!$F$162</definedName>
    <definedName name="QB_ROW_115250" localSheetId="2" hidden="1">'2016-2017'!$F$167</definedName>
    <definedName name="QB_ROW_115250" localSheetId="0" hidden="1">'2017-2018 thru 8-15-18'!$F$162</definedName>
    <definedName name="QB_ROW_116250" localSheetId="3" hidden="1">'2015-2016'!$F$163</definedName>
    <definedName name="QB_ROW_116250" localSheetId="2" hidden="1">'2016-2017'!$F$168</definedName>
    <definedName name="QB_ROW_118040" localSheetId="3" hidden="1">'2015-2016'!$E$166</definedName>
    <definedName name="QB_ROW_118040" localSheetId="2" hidden="1">'2016-2017'!$E$171</definedName>
    <definedName name="QB_ROW_118040" localSheetId="0" hidden="1">'2017-2018 thru 8-15-18'!$E$165</definedName>
    <definedName name="QB_ROW_118340" localSheetId="3" hidden="1">'2015-2016'!$E$171</definedName>
    <definedName name="QB_ROW_118340" localSheetId="2" hidden="1">'2016-2017'!$E$176</definedName>
    <definedName name="QB_ROW_118340" localSheetId="0" hidden="1">'2017-2018 thru 8-15-18'!$E$170</definedName>
    <definedName name="QB_ROW_119250" localSheetId="3" hidden="1">'2015-2016'!$F$167</definedName>
    <definedName name="QB_ROW_119250" localSheetId="2" hidden="1">'2016-2017'!$F$172</definedName>
    <definedName name="QB_ROW_119250" localSheetId="0" hidden="1">'2017-2018 thru 8-15-18'!$F$166</definedName>
    <definedName name="QB_ROW_120250" localSheetId="3" hidden="1">'2015-2016'!$F$168</definedName>
    <definedName name="QB_ROW_120250" localSheetId="2" hidden="1">'2016-2017'!$F$173</definedName>
    <definedName name="QB_ROW_120250" localSheetId="0" hidden="1">'2017-2018 thru 8-15-18'!$F$167</definedName>
    <definedName name="QB_ROW_121250" localSheetId="3" hidden="1">'2015-2016'!$F$169</definedName>
    <definedName name="QB_ROW_121250" localSheetId="2" hidden="1">'2016-2017'!$F$174</definedName>
    <definedName name="QB_ROW_121250" localSheetId="0" hidden="1">'2017-2018 thru 8-15-18'!$F$168</definedName>
    <definedName name="QB_ROW_122250" localSheetId="3" hidden="1">'2015-2016'!$F$170</definedName>
    <definedName name="QB_ROW_122250" localSheetId="2" hidden="1">'2016-2017'!$F$175</definedName>
    <definedName name="QB_ROW_122250" localSheetId="0" hidden="1">'2017-2018 thru 8-15-18'!$F$169</definedName>
    <definedName name="QB_ROW_1250" localSheetId="3" hidden="1">'2015-2016'!$F$76</definedName>
    <definedName name="QB_ROW_1250" localSheetId="2" hidden="1">'2016-2017'!$F$77</definedName>
    <definedName name="QB_ROW_1250" localSheetId="0" hidden="1">'2017-2018 thru 8-15-18'!$F$74</definedName>
    <definedName name="QB_ROW_125250" localSheetId="3" hidden="1">'2015-2016'!$F$15</definedName>
    <definedName name="QB_ROW_125250" localSheetId="2" hidden="1">'2016-2017'!$F$15</definedName>
    <definedName name="QB_ROW_125250" localSheetId="0" hidden="1">'2017-2018 thru 8-15-18'!$F$15</definedName>
    <definedName name="QB_ROW_128250" localSheetId="3" hidden="1">'2015-2016'!$F$68</definedName>
    <definedName name="QB_ROW_128250" localSheetId="2" hidden="1">'2016-2017'!$F$69</definedName>
    <definedName name="QB_ROW_128250" localSheetId="0" hidden="1">'2017-2018 thru 8-15-18'!$F$67</definedName>
    <definedName name="QB_ROW_129250" localSheetId="3" hidden="1">'2015-2016'!$F$115</definedName>
    <definedName name="QB_ROW_129250" localSheetId="2" hidden="1">'2016-2017'!$F$117</definedName>
    <definedName name="QB_ROW_129250" localSheetId="0" hidden="1">'2017-2018 thru 8-15-18'!$F$113</definedName>
    <definedName name="QB_ROW_130250" localSheetId="3" hidden="1">'2015-2016'!$F$77</definedName>
    <definedName name="QB_ROW_130250" localSheetId="2" hidden="1">'2016-2017'!$F$78</definedName>
    <definedName name="QB_ROW_130250" localSheetId="0" hidden="1">'2017-2018 thru 8-15-18'!$F$75</definedName>
    <definedName name="QB_ROW_13040" localSheetId="3" hidden="1">'2015-2016'!$E$5</definedName>
    <definedName name="QB_ROW_13040" localSheetId="2" hidden="1">'2016-2017'!$E$5</definedName>
    <definedName name="QB_ROW_13040" localSheetId="0" hidden="1">'2017-2018 thru 8-15-18'!$E$5</definedName>
    <definedName name="QB_ROW_131250" localSheetId="3" hidden="1">'2015-2016'!$F$78</definedName>
    <definedName name="QB_ROW_131250" localSheetId="2" hidden="1">'2016-2017'!$F$79</definedName>
    <definedName name="QB_ROW_133250" localSheetId="3" hidden="1">'2015-2016'!$F$82</definedName>
    <definedName name="QB_ROW_133250" localSheetId="2" hidden="1">'2016-2017'!$F$83</definedName>
    <definedName name="QB_ROW_133250" localSheetId="0" hidden="1">'2017-2018 thru 8-15-18'!$F$79</definedName>
    <definedName name="QB_ROW_13340" localSheetId="3" hidden="1">'2015-2016'!$E$11</definedName>
    <definedName name="QB_ROW_13340" localSheetId="2" hidden="1">'2016-2017'!$E$11</definedName>
    <definedName name="QB_ROW_13340" localSheetId="0" hidden="1">'2017-2018 thru 8-15-18'!$E$11</definedName>
    <definedName name="QB_ROW_134250" localSheetId="3" hidden="1">'2015-2016'!$F$91</definedName>
    <definedName name="QB_ROW_134250" localSheetId="2" hidden="1">'2016-2017'!$F$92</definedName>
    <definedName name="QB_ROW_134250" localSheetId="0" hidden="1">'2017-2018 thru 8-15-18'!$F$88</definedName>
    <definedName name="QB_ROW_135250" localSheetId="3" hidden="1">'2015-2016'!$F$75</definedName>
    <definedName name="QB_ROW_135250" localSheetId="2" hidden="1">'2016-2017'!$F$76</definedName>
    <definedName name="QB_ROW_136250" localSheetId="3" hidden="1">'2015-2016'!$F$88</definedName>
    <definedName name="QB_ROW_136250" localSheetId="2" hidden="1">'2016-2017'!$F$89</definedName>
    <definedName name="QB_ROW_136250" localSheetId="0" hidden="1">'2017-2018 thru 8-15-18'!$F$85</definedName>
    <definedName name="QB_ROW_137250" localSheetId="3" hidden="1">'2015-2016'!$F$148</definedName>
    <definedName name="QB_ROW_137250" localSheetId="2" hidden="1">'2016-2017'!$F$151</definedName>
    <definedName name="QB_ROW_137250" localSheetId="0" hidden="1">'2017-2018 thru 8-15-18'!$F$147</definedName>
    <definedName name="QB_ROW_138250" localSheetId="3" hidden="1">'2015-2016'!$F$123</definedName>
    <definedName name="QB_ROW_138250" localSheetId="2" hidden="1">'2016-2017'!$F$125</definedName>
    <definedName name="QB_ROW_138250" localSheetId="0" hidden="1">'2017-2018 thru 8-15-18'!$F$121</definedName>
    <definedName name="QB_ROW_139250" localSheetId="3" hidden="1">'2015-2016'!$F$70</definedName>
    <definedName name="QB_ROW_139250" localSheetId="2" hidden="1">'2016-2017'!$F$71</definedName>
    <definedName name="QB_ROW_139250" localSheetId="0" hidden="1">'2017-2018 thru 8-15-18'!$F$69</definedName>
    <definedName name="QB_ROW_141250" localSheetId="3" hidden="1">'2015-2016'!$F$16</definedName>
    <definedName name="QB_ROW_141250" localSheetId="2" hidden="1">'2016-2017'!$F$16</definedName>
    <definedName name="QB_ROW_141250" localSheetId="0" hidden="1">'2017-2018 thru 8-15-18'!$F$16</definedName>
    <definedName name="QB_ROW_142240" localSheetId="3" hidden="1">'2015-2016'!$E$177</definedName>
    <definedName name="QB_ROW_142240" localSheetId="2" hidden="1">'2016-2017'!$E$183</definedName>
    <definedName name="QB_ROW_142240" localSheetId="0" hidden="1">'2017-2018 thru 8-15-18'!$E$177</definedName>
    <definedName name="QB_ROW_14250" localSheetId="3" hidden="1">'2015-2016'!$F$9</definedName>
    <definedName name="QB_ROW_14250" localSheetId="2" hidden="1">'2016-2017'!$F$9</definedName>
    <definedName name="QB_ROW_14250" localSheetId="0" hidden="1">'2017-2018 thru 8-15-18'!$F$9</definedName>
    <definedName name="QB_ROW_143240" localSheetId="3" hidden="1">'2015-2016'!$E$185</definedName>
    <definedName name="QB_ROW_143240" localSheetId="2" hidden="1">'2016-2017'!$E$192</definedName>
    <definedName name="QB_ROW_143240" localSheetId="0" hidden="1">'2017-2018 thru 8-15-18'!$E$185</definedName>
    <definedName name="QB_ROW_144030" localSheetId="3" hidden="1">'2015-2016'!$D$184</definedName>
    <definedName name="QB_ROW_144030" localSheetId="2" hidden="1">'2016-2017'!$D$191</definedName>
    <definedName name="QB_ROW_144030" localSheetId="0" hidden="1">'2017-2018 thru 8-15-18'!$D$184</definedName>
    <definedName name="QB_ROW_144330" localSheetId="3" hidden="1">'2015-2016'!$D$187</definedName>
    <definedName name="QB_ROW_144330" localSheetId="2" hidden="1">'2016-2017'!$D$194</definedName>
    <definedName name="QB_ROW_144330" localSheetId="0" hidden="1">'2017-2018 thru 8-15-18'!$D$187</definedName>
    <definedName name="QB_ROW_15250" localSheetId="3" hidden="1">'2015-2016'!$F$6</definedName>
    <definedName name="QB_ROW_15250" localSheetId="2" hidden="1">'2016-2017'!$F$6</definedName>
    <definedName name="QB_ROW_15250" localSheetId="0" hidden="1">'2017-2018 thru 8-15-18'!$F$6</definedName>
    <definedName name="QB_ROW_16040" localSheetId="3" hidden="1">'2015-2016'!$E$12</definedName>
    <definedName name="QB_ROW_16040" localSheetId="2" hidden="1">'2016-2017'!$E$12</definedName>
    <definedName name="QB_ROW_16040" localSheetId="0" hidden="1">'2017-2018 thru 8-15-18'!$E$12</definedName>
    <definedName name="QB_ROW_16340" localSheetId="3" hidden="1">'2015-2016'!$E$19</definedName>
    <definedName name="QB_ROW_16340" localSheetId="2" hidden="1">'2016-2017'!$E$20</definedName>
    <definedName name="QB_ROW_16340" localSheetId="0" hidden="1">'2017-2018 thru 8-15-18'!$E$20</definedName>
    <definedName name="QB_ROW_164250" localSheetId="3" hidden="1">'2015-2016'!$F$23</definedName>
    <definedName name="QB_ROW_164250" localSheetId="2" hidden="1">'2016-2017'!$F$24</definedName>
    <definedName name="QB_ROW_164250" localSheetId="0" hidden="1">'2017-2018 thru 8-15-18'!$F$24</definedName>
    <definedName name="QB_ROW_166250" localSheetId="3" hidden="1">'2015-2016'!$F$24</definedName>
    <definedName name="QB_ROW_166250" localSheetId="2" hidden="1">'2016-2017'!$F$25</definedName>
    <definedName name="QB_ROW_166250" localSheetId="0" hidden="1">'2017-2018 thru 8-15-18'!$F$25</definedName>
    <definedName name="QB_ROW_167250" localSheetId="3" hidden="1">'2015-2016'!$F$25</definedName>
    <definedName name="QB_ROW_167250" localSheetId="2" hidden="1">'2016-2017'!$F$26</definedName>
    <definedName name="QB_ROW_167250" localSheetId="0" hidden="1">'2017-2018 thru 8-15-18'!$F$26</definedName>
    <definedName name="QB_ROW_168250" localSheetId="3" hidden="1">'2015-2016'!$F$26</definedName>
    <definedName name="QB_ROW_168250" localSheetId="2" hidden="1">'2016-2017'!$F$27</definedName>
    <definedName name="QB_ROW_168250" localSheetId="0" hidden="1">'2017-2018 thru 8-15-18'!$F$27</definedName>
    <definedName name="QB_ROW_169250" localSheetId="2" hidden="1">'2016-2017'!$F$28</definedName>
    <definedName name="QB_ROW_169250" localSheetId="0" hidden="1">'2017-2018 thru 8-15-18'!$F$28</definedName>
    <definedName name="QB_ROW_172250" localSheetId="3" hidden="1">'2015-2016'!$F$27</definedName>
    <definedName name="QB_ROW_172250" localSheetId="2" hidden="1">'2016-2017'!$F$29</definedName>
    <definedName name="QB_ROW_17250" localSheetId="3" hidden="1">'2015-2016'!$F$13</definedName>
    <definedName name="QB_ROW_17250" localSheetId="2" hidden="1">'2016-2017'!$F$13</definedName>
    <definedName name="QB_ROW_17250" localSheetId="0" hidden="1">'2017-2018 thru 8-15-18'!$F$13</definedName>
    <definedName name="QB_ROW_174250" localSheetId="3" hidden="1">'2015-2016'!$F$138</definedName>
    <definedName name="QB_ROW_174250" localSheetId="2" hidden="1">'2016-2017'!$F$140</definedName>
    <definedName name="QB_ROW_174250" localSheetId="0" hidden="1">'2017-2018 thru 8-15-18'!$F$136</definedName>
    <definedName name="QB_ROW_175250" localSheetId="2" hidden="1">'2016-2017'!$F$141</definedName>
    <definedName name="QB_ROW_175250" localSheetId="0" hidden="1">'2017-2018 thru 8-15-18'!$F$137</definedName>
    <definedName name="QB_ROW_177250" localSheetId="3" hidden="1">'2015-2016'!$F$139</definedName>
    <definedName name="QB_ROW_177250" localSheetId="2" hidden="1">'2016-2017'!$F$142</definedName>
    <definedName name="QB_ROW_177250" localSheetId="0" hidden="1">'2017-2018 thru 8-15-18'!$F$138</definedName>
    <definedName name="QB_ROW_178250" localSheetId="3" hidden="1">'2015-2016'!$F$140</definedName>
    <definedName name="QB_ROW_178250" localSheetId="2" hidden="1">'2016-2017'!$F$143</definedName>
    <definedName name="QB_ROW_178250" localSheetId="0" hidden="1">'2017-2018 thru 8-15-18'!$F$139</definedName>
    <definedName name="QB_ROW_180250" localSheetId="3" hidden="1">'2015-2016'!$F$141</definedName>
    <definedName name="QB_ROW_180250" localSheetId="2" hidden="1">'2016-2017'!$F$144</definedName>
    <definedName name="QB_ROW_180250" localSheetId="0" hidden="1">'2017-2018 thru 8-15-18'!$F$140</definedName>
    <definedName name="QB_ROW_182250" localSheetId="3" hidden="1">'2015-2016'!$F$94</definedName>
    <definedName name="QB_ROW_182250" localSheetId="2" hidden="1">'2016-2017'!$F$95</definedName>
    <definedName name="QB_ROW_182250" localSheetId="0" hidden="1">'2017-2018 thru 8-15-18'!$F$91</definedName>
    <definedName name="QB_ROW_18301" localSheetId="3" hidden="1">'2015-2016'!$A$190</definedName>
    <definedName name="QB_ROW_18301" localSheetId="2" hidden="1">'2016-2017'!$A$197</definedName>
    <definedName name="QB_ROW_18301" localSheetId="0" hidden="1">'2017-2018 thru 8-15-18'!$A$190</definedName>
    <definedName name="QB_ROW_183250" localSheetId="2" hidden="1">'2016-2017'!$F$19</definedName>
    <definedName name="QB_ROW_183250" localSheetId="0" hidden="1">'2017-2018 thru 8-15-18'!$F$19</definedName>
    <definedName name="QB_ROW_184250" localSheetId="3" hidden="1">'2015-2016'!$F$17</definedName>
    <definedName name="QB_ROW_184250" localSheetId="2" hidden="1">'2016-2017'!$F$17</definedName>
    <definedName name="QB_ROW_184250" localSheetId="0" hidden="1">'2017-2018 thru 8-15-18'!$F$17</definedName>
    <definedName name="QB_ROW_186250" localSheetId="3" hidden="1">'2015-2016'!$F$18</definedName>
    <definedName name="QB_ROW_186250" localSheetId="2" hidden="1">'2016-2017'!$F$18</definedName>
    <definedName name="QB_ROW_186250" localSheetId="0" hidden="1">'2017-2018 thru 8-15-18'!$F$18</definedName>
    <definedName name="QB_ROW_19011" localSheetId="3" hidden="1">'2015-2016'!$B$3</definedName>
    <definedName name="QB_ROW_19011" localSheetId="2" hidden="1">'2016-2017'!$B$3</definedName>
    <definedName name="QB_ROW_19011" localSheetId="0" hidden="1">'2017-2018 thru 8-15-18'!$B$3</definedName>
    <definedName name="QB_ROW_19311" localSheetId="3" hidden="1">'2015-2016'!$B$173</definedName>
    <definedName name="QB_ROW_19311" localSheetId="2" hidden="1">'2016-2017'!$B$178</definedName>
    <definedName name="QB_ROW_19311" localSheetId="0" hidden="1">'2017-2018 thru 8-15-18'!$B$172</definedName>
    <definedName name="QB_ROW_194250" localSheetId="3" hidden="1">'2015-2016'!$F$131</definedName>
    <definedName name="QB_ROW_194250" localSheetId="2" hidden="1">'2016-2017'!$F$133</definedName>
    <definedName name="QB_ROW_194250" localSheetId="0" hidden="1">'2017-2018 thru 8-15-18'!$F$129</definedName>
    <definedName name="QB_ROW_195250" localSheetId="2" hidden="1">'2016-2017'!$F$112</definedName>
    <definedName name="QB_ROW_195250" localSheetId="0" hidden="1">'2017-2018 thru 8-15-18'!$F$108</definedName>
    <definedName name="QB_ROW_196250" localSheetId="3" hidden="1">'2015-2016'!$F$93</definedName>
    <definedName name="QB_ROW_196250" localSheetId="2" hidden="1">'2016-2017'!$F$94</definedName>
    <definedName name="QB_ROW_196250" localSheetId="0" hidden="1">'2017-2018 thru 8-15-18'!$F$90</definedName>
    <definedName name="QB_ROW_197250" localSheetId="3" hidden="1">'2015-2016'!$F$64</definedName>
    <definedName name="QB_ROW_197250" localSheetId="2" hidden="1">'2016-2017'!$F$65</definedName>
    <definedName name="QB_ROW_197250" localSheetId="0" hidden="1">'2017-2018 thru 8-15-18'!$F$63</definedName>
    <definedName name="QB_ROW_200250" localSheetId="3" hidden="1">'2015-2016'!$F$58</definedName>
    <definedName name="QB_ROW_200250" localSheetId="2" hidden="1">'2016-2017'!$F$59</definedName>
    <definedName name="QB_ROW_200250" localSheetId="0" hidden="1">'2017-2018 thru 8-15-18'!$F$57</definedName>
    <definedName name="QB_ROW_20031" localSheetId="3" hidden="1">'2015-2016'!$D$4</definedName>
    <definedName name="QB_ROW_20031" localSheetId="2" hidden="1">'2016-2017'!$D$4</definedName>
    <definedName name="QB_ROW_20031" localSheetId="0" hidden="1">'2017-2018 thru 8-15-18'!$D$4</definedName>
    <definedName name="QB_ROW_20040" localSheetId="3" hidden="1">'2015-2016'!$E$20</definedName>
    <definedName name="QB_ROW_20040" localSheetId="2" hidden="1">'2016-2017'!$E$21</definedName>
    <definedName name="QB_ROW_20040" localSheetId="0" hidden="1">'2017-2018 thru 8-15-18'!$E$21</definedName>
    <definedName name="QB_ROW_203250" localSheetId="3" hidden="1">'2015-2016'!$F$84</definedName>
    <definedName name="QB_ROW_203250" localSheetId="2" hidden="1">'2016-2017'!$F$85</definedName>
    <definedName name="QB_ROW_203250" localSheetId="0" hidden="1">'2017-2018 thru 8-15-18'!$F$81</definedName>
    <definedName name="QB_ROW_20331" localSheetId="3" hidden="1">'2015-2016'!$D$60</definedName>
    <definedName name="QB_ROW_20331" localSheetId="2" hidden="1">'2016-2017'!$D$61</definedName>
    <definedName name="QB_ROW_20331" localSheetId="0" hidden="1">'2017-2018 thru 8-15-18'!$D$59</definedName>
    <definedName name="QB_ROW_20340" localSheetId="3" hidden="1">'2015-2016'!$E$46</definedName>
    <definedName name="QB_ROW_20340" localSheetId="2" hidden="1">'2016-2017'!$E$46</definedName>
    <definedName name="QB_ROW_20340" localSheetId="0" hidden="1">'2017-2018 thru 8-15-18'!$E$44</definedName>
    <definedName name="QB_ROW_206250" localSheetId="3" hidden="1">'2015-2016'!$F$104</definedName>
    <definedName name="QB_ROW_206250" localSheetId="2" hidden="1">'2016-2017'!$F$105</definedName>
    <definedName name="QB_ROW_206250" localSheetId="0" hidden="1">'2017-2018 thru 8-15-18'!$F$101</definedName>
    <definedName name="QB_ROW_208250" localSheetId="3" hidden="1">'2015-2016'!$F$92</definedName>
    <definedName name="QB_ROW_208250" localSheetId="2" hidden="1">'2016-2017'!$F$93</definedName>
    <definedName name="QB_ROW_208250" localSheetId="0" hidden="1">'2017-2018 thru 8-15-18'!$F$89</definedName>
    <definedName name="QB_ROW_210250" localSheetId="3" hidden="1">'2015-2016'!$F$81</definedName>
    <definedName name="QB_ROW_210250" localSheetId="2" hidden="1">'2016-2017'!$F$82</definedName>
    <definedName name="QB_ROW_210250" localSheetId="0" hidden="1">'2017-2018 thru 8-15-18'!$F$78</definedName>
    <definedName name="QB_ROW_21031" localSheetId="3" hidden="1">'2015-2016'!$D$62</definedName>
    <definedName name="QB_ROW_21031" localSheetId="2" hidden="1">'2016-2017'!$D$63</definedName>
    <definedName name="QB_ROW_21031" localSheetId="0" hidden="1">'2017-2018 thru 8-15-18'!$D$61</definedName>
    <definedName name="QB_ROW_211250" localSheetId="3" hidden="1">'2015-2016'!$F$96</definedName>
    <definedName name="QB_ROW_211250" localSheetId="2" hidden="1">'2016-2017'!$F$97</definedName>
    <definedName name="QB_ROW_211250" localSheetId="0" hidden="1">'2017-2018 thru 8-15-18'!$F$93</definedName>
    <definedName name="QB_ROW_212250" localSheetId="3" hidden="1">'2015-2016'!$F$33</definedName>
    <definedName name="QB_ROW_212250" localSheetId="2" hidden="1">'2016-2017'!$F$35</definedName>
    <definedName name="QB_ROW_212250" localSheetId="0" hidden="1">'2017-2018 thru 8-15-18'!$F$33</definedName>
    <definedName name="QB_ROW_21250" localSheetId="3" hidden="1">'2015-2016'!$F$21</definedName>
    <definedName name="QB_ROW_21250" localSheetId="2" hidden="1">'2016-2017'!$F$22</definedName>
    <definedName name="QB_ROW_21250" localSheetId="0" hidden="1">'2017-2018 thru 8-15-18'!$F$22</definedName>
    <definedName name="QB_ROW_213250" localSheetId="3" hidden="1">'2015-2016'!$F$69</definedName>
    <definedName name="QB_ROW_213250" localSheetId="2" hidden="1">'2016-2017'!$F$70</definedName>
    <definedName name="QB_ROW_213250" localSheetId="0" hidden="1">'2017-2018 thru 8-15-18'!$F$68</definedName>
    <definedName name="QB_ROW_21331" localSheetId="3" hidden="1">'2015-2016'!$D$172</definedName>
    <definedName name="QB_ROW_21331" localSheetId="2" hidden="1">'2016-2017'!$D$177</definedName>
    <definedName name="QB_ROW_21331" localSheetId="0" hidden="1">'2017-2018 thru 8-15-18'!$D$171</definedName>
    <definedName name="QB_ROW_22011" localSheetId="3" hidden="1">'2015-2016'!$B$174</definedName>
    <definedName name="QB_ROW_22011" localSheetId="2" hidden="1">'2016-2017'!$B$179</definedName>
    <definedName name="QB_ROW_22011" localSheetId="0" hidden="1">'2017-2018 thru 8-15-18'!$B$173</definedName>
    <definedName name="QB_ROW_221250" localSheetId="3" hidden="1">'2015-2016'!$F$107</definedName>
    <definedName name="QB_ROW_221250" localSheetId="2" hidden="1">'2016-2017'!$F$108</definedName>
    <definedName name="QB_ROW_221250" localSheetId="0" hidden="1">'2017-2018 thru 8-15-18'!$F$104</definedName>
    <definedName name="QB_ROW_22250" localSheetId="3" hidden="1">'2015-2016'!$F$22</definedName>
    <definedName name="QB_ROW_22250" localSheetId="2" hidden="1">'2016-2017'!$F$23</definedName>
    <definedName name="QB_ROW_22250" localSheetId="0" hidden="1">'2017-2018 thru 8-15-18'!$F$23</definedName>
    <definedName name="QB_ROW_22311" localSheetId="3" hidden="1">'2015-2016'!$B$189</definedName>
    <definedName name="QB_ROW_22311" localSheetId="2" hidden="1">'2016-2017'!$B$196</definedName>
    <definedName name="QB_ROW_22311" localSheetId="0" hidden="1">'2017-2018 thru 8-15-18'!$B$189</definedName>
    <definedName name="QB_ROW_225250" localSheetId="3" hidden="1">'2015-2016'!$F$89</definedName>
    <definedName name="QB_ROW_225250" localSheetId="2" hidden="1">'2016-2017'!$F$90</definedName>
    <definedName name="QB_ROW_225250" localSheetId="0" hidden="1">'2017-2018 thru 8-15-18'!$F$86</definedName>
    <definedName name="QB_ROW_229250" localSheetId="3" hidden="1">'2015-2016'!$F$36</definedName>
    <definedName name="QB_ROW_229250" localSheetId="2" hidden="1">'2016-2017'!$F$38</definedName>
    <definedName name="QB_ROW_229250" localSheetId="0" hidden="1">'2017-2018 thru 8-15-18'!$F$36</definedName>
    <definedName name="QB_ROW_23021" localSheetId="3" hidden="1">'2015-2016'!$C$175</definedName>
    <definedName name="QB_ROW_23021" localSheetId="2" hidden="1">'2016-2017'!$C$180</definedName>
    <definedName name="QB_ROW_23021" localSheetId="0" hidden="1">'2017-2018 thru 8-15-18'!$C$174</definedName>
    <definedName name="QB_ROW_231250" localSheetId="3" hidden="1">'2015-2016'!$F$85</definedName>
    <definedName name="QB_ROW_231250" localSheetId="2" hidden="1">'2016-2017'!$F$86</definedName>
    <definedName name="QB_ROW_231250" localSheetId="0" hidden="1">'2017-2018 thru 8-15-18'!$F$82</definedName>
    <definedName name="QB_ROW_232250" localSheetId="3" hidden="1">'2015-2016'!$F$103</definedName>
    <definedName name="QB_ROW_232250" localSheetId="2" hidden="1">'2016-2017'!$F$104</definedName>
    <definedName name="QB_ROW_232250" localSheetId="0" hidden="1">'2017-2018 thru 8-15-18'!$F$100</definedName>
    <definedName name="QB_ROW_23250" localSheetId="3" hidden="1">'2015-2016'!$F$28</definedName>
    <definedName name="QB_ROW_23250" localSheetId="2" hidden="1">'2016-2017'!$F$30</definedName>
    <definedName name="QB_ROW_23250" localSheetId="0" hidden="1">'2017-2018 thru 8-15-18'!$F$29</definedName>
    <definedName name="QB_ROW_23321" localSheetId="3" hidden="1">'2015-2016'!$C$182</definedName>
    <definedName name="QB_ROW_23321" localSheetId="2" hidden="1">'2016-2017'!$C$189</definedName>
    <definedName name="QB_ROW_23321" localSheetId="0" hidden="1">'2017-2018 thru 8-15-18'!$C$182</definedName>
    <definedName name="QB_ROW_234250" localSheetId="3" hidden="1">'2015-2016'!$F$149</definedName>
    <definedName name="QB_ROW_234250" localSheetId="2" hidden="1">'2016-2017'!$F$152</definedName>
    <definedName name="QB_ROW_234250" localSheetId="0" hidden="1">'2017-2018 thru 8-15-18'!$F$148</definedName>
    <definedName name="QB_ROW_24021" localSheetId="3" hidden="1">'2015-2016'!$C$183</definedName>
    <definedName name="QB_ROW_24021" localSheetId="2" hidden="1">'2016-2017'!$C$190</definedName>
    <definedName name="QB_ROW_24021" localSheetId="0" hidden="1">'2017-2018 thru 8-15-18'!$C$183</definedName>
    <definedName name="QB_ROW_240250" localSheetId="3" hidden="1">'2015-2016'!$F$100</definedName>
    <definedName name="QB_ROW_240250" localSheetId="2" hidden="1">'2016-2017'!$F$101</definedName>
    <definedName name="QB_ROW_240250" localSheetId="0" hidden="1">'2017-2018 thru 8-15-18'!$F$97</definedName>
    <definedName name="QB_ROW_241250" localSheetId="3" hidden="1">'2015-2016'!$F$49</definedName>
    <definedName name="QB_ROW_241250" localSheetId="2" hidden="1">'2016-2017'!$F$49</definedName>
    <definedName name="QB_ROW_241250" localSheetId="0" hidden="1">'2017-2018 thru 8-15-18'!$F$47</definedName>
    <definedName name="QB_ROW_242250" localSheetId="3" hidden="1">'2015-2016'!$F$74</definedName>
    <definedName name="QB_ROW_242250" localSheetId="2" hidden="1">'2016-2017'!$F$75</definedName>
    <definedName name="QB_ROW_242250" localSheetId="0" hidden="1">'2017-2018 thru 8-15-18'!$F$73</definedName>
    <definedName name="QB_ROW_24250" localSheetId="3" hidden="1">'2015-2016'!$F$30</definedName>
    <definedName name="QB_ROW_24250" localSheetId="2" hidden="1">'2016-2017'!$F$32</definedName>
    <definedName name="QB_ROW_24250" localSheetId="0" hidden="1">'2017-2018 thru 8-15-18'!$F$31</definedName>
    <definedName name="QB_ROW_24321" localSheetId="3" hidden="1">'2015-2016'!$C$188</definedName>
    <definedName name="QB_ROW_24321" localSheetId="2" hidden="1">'2016-2017'!$C$195</definedName>
    <definedName name="QB_ROW_24321" localSheetId="0" hidden="1">'2017-2018 thru 8-15-18'!$C$188</definedName>
    <definedName name="QB_ROW_244250" localSheetId="3" hidden="1">'2015-2016'!$F$44</definedName>
    <definedName name="QB_ROW_245250" localSheetId="3" hidden="1">'2015-2016'!$F$45</definedName>
    <definedName name="QB_ROW_246240" localSheetId="3" hidden="1">'2015-2016'!$E$180</definedName>
    <definedName name="QB_ROW_246240" localSheetId="2" hidden="1">'2016-2017'!$E$187</definedName>
    <definedName name="QB_ROW_246240" localSheetId="0" hidden="1">'2017-2018 thru 8-15-18'!$E$180</definedName>
    <definedName name="QB_ROW_249250" localSheetId="3" hidden="1">'2015-2016'!$F$164</definedName>
    <definedName name="QB_ROW_249250" localSheetId="2" hidden="1">'2016-2017'!$F$169</definedName>
    <definedName name="QB_ROW_249250" localSheetId="0" hidden="1">'2017-2018 thru 8-15-18'!$F$163</definedName>
    <definedName name="QB_ROW_250250" localSheetId="3" hidden="1">'2015-2016'!$F$7</definedName>
    <definedName name="QB_ROW_250250" localSheetId="2" hidden="1">'2016-2017'!$F$7</definedName>
    <definedName name="QB_ROW_250250" localSheetId="0" hidden="1">'2017-2018 thru 8-15-18'!$F$7</definedName>
    <definedName name="QB_ROW_25250" localSheetId="3" hidden="1">'2015-2016'!$F$32</definedName>
    <definedName name="QB_ROW_25250" localSheetId="2" hidden="1">'2016-2017'!$F$34</definedName>
    <definedName name="QB_ROW_25250" localSheetId="0" hidden="1">'2017-2018 thru 8-15-18'!$F$32</definedName>
    <definedName name="QB_ROW_253240" localSheetId="3" hidden="1">'2015-2016'!$E$178</definedName>
    <definedName name="QB_ROW_253240" localSheetId="2" hidden="1">'2016-2017'!$E$184</definedName>
    <definedName name="QB_ROW_256250" localSheetId="3" hidden="1">'2015-2016'!$F$110</definedName>
    <definedName name="QB_ROW_256250" localSheetId="2" hidden="1">'2016-2017'!$F$111</definedName>
    <definedName name="QB_ROW_256250" localSheetId="0" hidden="1">'2017-2018 thru 8-15-18'!$F$107</definedName>
    <definedName name="QB_ROW_257250" localSheetId="3" hidden="1">'2015-2016'!$F$111</definedName>
    <definedName name="QB_ROW_257250" localSheetId="2" hidden="1">'2016-2017'!$F$113</definedName>
    <definedName name="QB_ROW_257250" localSheetId="0" hidden="1">'2017-2018 thru 8-15-18'!$F$109</definedName>
    <definedName name="QB_ROW_258250" localSheetId="3" hidden="1">'2015-2016'!$F$29</definedName>
    <definedName name="QB_ROW_258250" localSheetId="2" hidden="1">'2016-2017'!$F$31</definedName>
    <definedName name="QB_ROW_258250" localSheetId="0" hidden="1">'2017-2018 thru 8-15-18'!$F$30</definedName>
    <definedName name="QB_ROW_259250" localSheetId="3" hidden="1">'2015-2016'!$F$86</definedName>
    <definedName name="QB_ROW_259250" localSheetId="2" hidden="1">'2016-2017'!$F$87</definedName>
    <definedName name="QB_ROW_259250" localSheetId="0" hidden="1">'2017-2018 thru 8-15-18'!$F$83</definedName>
    <definedName name="QB_ROW_26250" localSheetId="3" hidden="1">'2015-2016'!$F$35</definedName>
    <definedName name="QB_ROW_26250" localSheetId="2" hidden="1">'2016-2017'!$F$37</definedName>
    <definedName name="QB_ROW_26250" localSheetId="0" hidden="1">'2017-2018 thru 8-15-18'!$F$35</definedName>
    <definedName name="QB_ROW_263250" localSheetId="3" hidden="1">'2015-2016'!$F$34</definedName>
    <definedName name="QB_ROW_263250" localSheetId="2" hidden="1">'2016-2017'!$F$36</definedName>
    <definedName name="QB_ROW_263250" localSheetId="0" hidden="1">'2017-2018 thru 8-15-18'!$F$34</definedName>
    <definedName name="QB_ROW_267250" localSheetId="3" hidden="1">'2015-2016'!$F$50</definedName>
    <definedName name="QB_ROW_267250" localSheetId="2" hidden="1">'2016-2017'!$F$50</definedName>
    <definedName name="QB_ROW_267250" localSheetId="0" hidden="1">'2017-2018 thru 8-15-18'!$F$48</definedName>
    <definedName name="QB_ROW_27250" localSheetId="3" hidden="1">'2015-2016'!$F$37</definedName>
    <definedName name="QB_ROW_27250" localSheetId="2" hidden="1">'2016-2017'!$F$39</definedName>
    <definedName name="QB_ROW_27250" localSheetId="0" hidden="1">'2017-2018 thru 8-15-18'!$F$37</definedName>
    <definedName name="QB_ROW_277230" localSheetId="2" hidden="1">'2016-2017'!$D$181</definedName>
    <definedName name="QB_ROW_277230" localSheetId="0" hidden="1">'2017-2018 thru 8-15-18'!$D$175</definedName>
    <definedName name="QB_ROW_28250" localSheetId="3" hidden="1">'2015-2016'!$F$38</definedName>
    <definedName name="QB_ROW_28250" localSheetId="2" hidden="1">'2016-2017'!$F$40</definedName>
    <definedName name="QB_ROW_28250" localSheetId="0" hidden="1">'2017-2018 thru 8-15-18'!$F$38</definedName>
    <definedName name="QB_ROW_290250" localSheetId="3" hidden="1">'2015-2016'!$F$151</definedName>
    <definedName name="QB_ROW_290250" localSheetId="2" hidden="1">'2016-2017'!$F$154</definedName>
    <definedName name="QB_ROW_291240" localSheetId="3" hidden="1">'2015-2016'!$E$186</definedName>
    <definedName name="QB_ROW_291240" localSheetId="2" hidden="1">'2016-2017'!$E$193</definedName>
    <definedName name="QB_ROW_291240" localSheetId="0" hidden="1">'2017-2018 thru 8-15-18'!$E$186</definedName>
    <definedName name="QB_ROW_292240" localSheetId="3" hidden="1">'2015-2016'!$E$179</definedName>
    <definedName name="QB_ROW_292240" localSheetId="2" hidden="1">'2016-2017'!$E$185</definedName>
    <definedName name="QB_ROW_292240" localSheetId="0" hidden="1">'2017-2018 thru 8-15-18'!$E$178</definedName>
    <definedName name="QB_ROW_295250" localSheetId="3" hidden="1">'2015-2016'!$F$10</definedName>
    <definedName name="QB_ROW_295250" localSheetId="2" hidden="1">'2016-2017'!$F$10</definedName>
    <definedName name="QB_ROW_295250" localSheetId="0" hidden="1">'2017-2018 thru 8-15-18'!$F$10</definedName>
    <definedName name="QB_ROW_296250" localSheetId="3" hidden="1">'2015-2016'!$F$125</definedName>
    <definedName name="QB_ROW_296250" localSheetId="2" hidden="1">'2016-2017'!$F$127</definedName>
    <definedName name="QB_ROW_296250" localSheetId="0" hidden="1">'2017-2018 thru 8-15-18'!$F$123</definedName>
    <definedName name="QB_ROW_299250" localSheetId="3" hidden="1">'2015-2016'!$F$43</definedName>
    <definedName name="QB_ROW_299250" localSheetId="2" hidden="1">'2016-2017'!$F$45</definedName>
    <definedName name="QB_ROW_299250" localSheetId="0" hidden="1">'2017-2018 thru 8-15-18'!$F$43</definedName>
    <definedName name="QB_ROW_301250" localSheetId="3" hidden="1">'2015-2016'!$F$116</definedName>
    <definedName name="QB_ROW_301250" localSheetId="2" hidden="1">'2016-2017'!$F$118</definedName>
    <definedName name="QB_ROW_301250" localSheetId="0" hidden="1">'2017-2018 thru 8-15-18'!$F$114</definedName>
    <definedName name="QB_ROW_302250" localSheetId="3" hidden="1">'2015-2016'!$F$118</definedName>
    <definedName name="QB_ROW_302250" localSheetId="2" hidden="1">'2016-2017'!$F$120</definedName>
    <definedName name="QB_ROW_302250" localSheetId="0" hidden="1">'2017-2018 thru 8-15-18'!$F$116</definedName>
    <definedName name="QB_ROW_30250" localSheetId="3" hidden="1">'2015-2016'!$F$39</definedName>
    <definedName name="QB_ROW_30250" localSheetId="2" hidden="1">'2016-2017'!$F$41</definedName>
    <definedName name="QB_ROW_30250" localSheetId="0" hidden="1">'2017-2018 thru 8-15-18'!$F$39</definedName>
    <definedName name="QB_ROW_318250" localSheetId="2" hidden="1">'2016-2017'!$F$58</definedName>
    <definedName name="QB_ROW_318250" localSheetId="0" hidden="1">'2017-2018 thru 8-15-18'!$F$56</definedName>
    <definedName name="QB_ROW_32250" localSheetId="3" hidden="1">'2015-2016'!$F$40</definedName>
    <definedName name="QB_ROW_32250" localSheetId="2" hidden="1">'2016-2017'!$F$42</definedName>
    <definedName name="QB_ROW_32250" localSheetId="0" hidden="1">'2017-2018 thru 8-15-18'!$F$40</definedName>
    <definedName name="QB_ROW_34250" localSheetId="3" hidden="1">'2015-2016'!$F$41</definedName>
    <definedName name="QB_ROW_34250" localSheetId="2" hidden="1">'2016-2017'!$F$43</definedName>
    <definedName name="QB_ROW_34250" localSheetId="0" hidden="1">'2017-2018 thru 8-15-18'!$F$41</definedName>
    <definedName name="QB_ROW_35250" localSheetId="3" hidden="1">'2015-2016'!$F$42</definedName>
    <definedName name="QB_ROW_35250" localSheetId="2" hidden="1">'2016-2017'!$F$44</definedName>
    <definedName name="QB_ROW_35250" localSheetId="0" hidden="1">'2017-2018 thru 8-15-18'!$F$42</definedName>
    <definedName name="QB_ROW_36040" localSheetId="3" hidden="1">'2015-2016'!$E$47</definedName>
    <definedName name="QB_ROW_36040" localSheetId="2" hidden="1">'2016-2017'!$E$47</definedName>
    <definedName name="QB_ROW_36040" localSheetId="0" hidden="1">'2017-2018 thru 8-15-18'!$E$45</definedName>
    <definedName name="QB_ROW_36340" localSheetId="3" hidden="1">'2015-2016'!$E$59</definedName>
    <definedName name="QB_ROW_36340" localSheetId="2" hidden="1">'2016-2017'!$E$60</definedName>
    <definedName name="QB_ROW_36340" localSheetId="0" hidden="1">'2017-2018 thru 8-15-18'!$E$58</definedName>
    <definedName name="QB_ROW_37250" localSheetId="3" hidden="1">'2015-2016'!$F$51</definedName>
    <definedName name="QB_ROW_37250" localSheetId="2" hidden="1">'2016-2017'!$F$51</definedName>
    <definedName name="QB_ROW_37250" localSheetId="0" hidden="1">'2017-2018 thru 8-15-18'!$F$49</definedName>
    <definedName name="QB_ROW_38250" localSheetId="3" hidden="1">'2015-2016'!$F$52</definedName>
    <definedName name="QB_ROW_38250" localSheetId="2" hidden="1">'2016-2017'!$F$52</definedName>
    <definedName name="QB_ROW_38250" localSheetId="0" hidden="1">'2017-2018 thru 8-15-18'!$F$50</definedName>
    <definedName name="QB_ROW_39250" localSheetId="3" hidden="1">'2015-2016'!$F$53</definedName>
    <definedName name="QB_ROW_39250" localSheetId="2" hidden="1">'2016-2017'!$F$53</definedName>
    <definedName name="QB_ROW_39250" localSheetId="0" hidden="1">'2017-2018 thru 8-15-18'!$F$51</definedName>
    <definedName name="QB_ROW_40250" localSheetId="3" hidden="1">'2015-2016'!$F$54</definedName>
    <definedName name="QB_ROW_40250" localSheetId="2" hidden="1">'2016-2017'!$F$54</definedName>
    <definedName name="QB_ROW_40250" localSheetId="0" hidden="1">'2017-2018 thru 8-15-18'!$F$52</definedName>
    <definedName name="QB_ROW_41250" localSheetId="3" hidden="1">'2015-2016'!$F$55</definedName>
    <definedName name="QB_ROW_41250" localSheetId="2" hidden="1">'2016-2017'!$F$55</definedName>
    <definedName name="QB_ROW_41250" localSheetId="0" hidden="1">'2017-2018 thru 8-15-18'!$F$53</definedName>
    <definedName name="QB_ROW_42250" localSheetId="3" hidden="1">'2015-2016'!$F$56</definedName>
    <definedName name="QB_ROW_42250" localSheetId="2" hidden="1">'2016-2017'!$F$56</definedName>
    <definedName name="QB_ROW_42250" localSheetId="0" hidden="1">'2017-2018 thru 8-15-18'!$F$54</definedName>
    <definedName name="QB_ROW_43250" localSheetId="3" hidden="1">'2015-2016'!$F$57</definedName>
    <definedName name="QB_ROW_43250" localSheetId="2" hidden="1">'2016-2017'!$F$57</definedName>
    <definedName name="QB_ROW_43250" localSheetId="0" hidden="1">'2017-2018 thru 8-15-18'!$F$55</definedName>
    <definedName name="QB_ROW_45030" localSheetId="3" hidden="1">'2015-2016'!$D$176</definedName>
    <definedName name="QB_ROW_45030" localSheetId="2" hidden="1">'2016-2017'!$D$182</definedName>
    <definedName name="QB_ROW_45030" localSheetId="0" hidden="1">'2017-2018 thru 8-15-18'!$D$176</definedName>
    <definedName name="QB_ROW_45330" localSheetId="3" hidden="1">'2015-2016'!$D$181</definedName>
    <definedName name="QB_ROW_45330" localSheetId="2" hidden="1">'2016-2017'!$D$188</definedName>
    <definedName name="QB_ROW_45330" localSheetId="0" hidden="1">'2017-2018 thru 8-15-18'!$D$181</definedName>
    <definedName name="QB_ROW_46240" localSheetId="2" hidden="1">'2016-2017'!$E$186</definedName>
    <definedName name="QB_ROW_46240" localSheetId="0" hidden="1">'2017-2018 thru 8-15-18'!$E$179</definedName>
    <definedName name="QB_ROW_47040" localSheetId="3" hidden="1">'2015-2016'!$E$63</definedName>
    <definedName name="QB_ROW_47040" localSheetId="2" hidden="1">'2016-2017'!$E$64</definedName>
    <definedName name="QB_ROW_47040" localSheetId="0" hidden="1">'2017-2018 thru 8-15-18'!$E$62</definedName>
    <definedName name="QB_ROW_47340" localSheetId="3" hidden="1">'2015-2016'!$E$79</definedName>
    <definedName name="QB_ROW_47340" localSheetId="2" hidden="1">'2016-2017'!$E$80</definedName>
    <definedName name="QB_ROW_47340" localSheetId="0" hidden="1">'2017-2018 thru 8-15-18'!$E$76</definedName>
    <definedName name="QB_ROW_48250" localSheetId="3" hidden="1">'2015-2016'!$F$66</definedName>
    <definedName name="QB_ROW_48250" localSheetId="2" hidden="1">'2016-2017'!$F$67</definedName>
    <definedName name="QB_ROW_48250" localSheetId="0" hidden="1">'2017-2018 thru 8-15-18'!$F$65</definedName>
    <definedName name="QB_ROW_49250" localSheetId="3" hidden="1">'2015-2016'!$F$67</definedName>
    <definedName name="QB_ROW_49250" localSheetId="2" hidden="1">'2016-2017'!$F$68</definedName>
    <definedName name="QB_ROW_49250" localSheetId="0" hidden="1">'2017-2018 thru 8-15-18'!$F$66</definedName>
    <definedName name="QB_ROW_53250" localSheetId="3" hidden="1">'2015-2016'!$F$71</definedName>
    <definedName name="QB_ROW_53250" localSheetId="2" hidden="1">'2016-2017'!$F$72</definedName>
    <definedName name="QB_ROW_53250" localSheetId="0" hidden="1">'2017-2018 thru 8-15-18'!$F$70</definedName>
    <definedName name="QB_ROW_54250" localSheetId="3" hidden="1">'2015-2016'!$F$72</definedName>
    <definedName name="QB_ROW_54250" localSheetId="2" hidden="1">'2016-2017'!$F$73</definedName>
    <definedName name="QB_ROW_54250" localSheetId="0" hidden="1">'2017-2018 thru 8-15-18'!$F$71</definedName>
    <definedName name="QB_ROW_55250" localSheetId="3" hidden="1">'2015-2016'!$F$73</definedName>
    <definedName name="QB_ROW_55250" localSheetId="2" hidden="1">'2016-2017'!$F$74</definedName>
    <definedName name="QB_ROW_55250" localSheetId="0" hidden="1">'2017-2018 thru 8-15-18'!$F$72</definedName>
    <definedName name="QB_ROW_57250" localSheetId="3" hidden="1">'2015-2016'!$F$8</definedName>
    <definedName name="QB_ROW_57250" localSheetId="2" hidden="1">'2016-2017'!$F$8</definedName>
    <definedName name="QB_ROW_57250" localSheetId="0" hidden="1">'2017-2018 thru 8-15-18'!$F$8</definedName>
    <definedName name="QB_ROW_58250" localSheetId="3" hidden="1">'2015-2016'!$F$14</definedName>
    <definedName name="QB_ROW_58250" localSheetId="2" hidden="1">'2016-2017'!$F$14</definedName>
    <definedName name="QB_ROW_58250" localSheetId="0" hidden="1">'2017-2018 thru 8-15-18'!$F$14</definedName>
    <definedName name="QB_ROW_59250" localSheetId="3" hidden="1">'2015-2016'!$F$31</definedName>
    <definedName name="QB_ROW_59250" localSheetId="2" hidden="1">'2016-2017'!$F$33</definedName>
    <definedName name="QB_ROW_60250" localSheetId="3" hidden="1">'2015-2016'!$F$48</definedName>
    <definedName name="QB_ROW_60250" localSheetId="2" hidden="1">'2016-2017'!$F$48</definedName>
    <definedName name="QB_ROW_60250" localSheetId="0" hidden="1">'2017-2018 thru 8-15-18'!$F$46</definedName>
    <definedName name="QB_ROW_61250" localSheetId="3" hidden="1">'2015-2016'!$F$65</definedName>
    <definedName name="QB_ROW_61250" localSheetId="2" hidden="1">'2016-2017'!$F$66</definedName>
    <definedName name="QB_ROW_61250" localSheetId="0" hidden="1">'2017-2018 thru 8-15-18'!$F$64</definedName>
    <definedName name="QB_ROW_62040" localSheetId="3" hidden="1">'2015-2016'!$E$80</definedName>
    <definedName name="QB_ROW_62040" localSheetId="2" hidden="1">'2016-2017'!$E$81</definedName>
    <definedName name="QB_ROW_62040" localSheetId="0" hidden="1">'2017-2018 thru 8-15-18'!$E$77</definedName>
    <definedName name="QB_ROW_62340" localSheetId="3" hidden="1">'2015-2016'!$E$132</definedName>
    <definedName name="QB_ROW_62340" localSheetId="2" hidden="1">'2016-2017'!$E$134</definedName>
    <definedName name="QB_ROW_62340" localSheetId="0" hidden="1">'2017-2018 thru 8-15-18'!$E$130</definedName>
    <definedName name="QB_ROW_63250" localSheetId="3" hidden="1">'2015-2016'!$F$83</definedName>
    <definedName name="QB_ROW_63250" localSheetId="2" hidden="1">'2016-2017'!$F$84</definedName>
    <definedName name="QB_ROW_63250" localSheetId="0" hidden="1">'2017-2018 thru 8-15-18'!$F$80</definedName>
    <definedName name="QB_ROW_64250" localSheetId="3" hidden="1">'2015-2016'!$F$87</definedName>
    <definedName name="QB_ROW_64250" localSheetId="2" hidden="1">'2016-2017'!$F$88</definedName>
    <definedName name="QB_ROW_64250" localSheetId="0" hidden="1">'2017-2018 thru 8-15-18'!$F$84</definedName>
    <definedName name="QB_ROW_65250" localSheetId="3" hidden="1">'2015-2016'!$F$90</definedName>
    <definedName name="QB_ROW_65250" localSheetId="2" hidden="1">'2016-2017'!$F$91</definedName>
    <definedName name="QB_ROW_65250" localSheetId="0" hidden="1">'2017-2018 thru 8-15-18'!$F$87</definedName>
    <definedName name="QB_ROW_66250" localSheetId="3" hidden="1">'2015-2016'!$F$95</definedName>
    <definedName name="QB_ROW_66250" localSheetId="2" hidden="1">'2016-2017'!$F$96</definedName>
    <definedName name="QB_ROW_66250" localSheetId="0" hidden="1">'2017-2018 thru 8-15-18'!$F$92</definedName>
    <definedName name="QB_ROW_67250" localSheetId="3" hidden="1">'2015-2016'!$F$97</definedName>
    <definedName name="QB_ROW_67250" localSheetId="2" hidden="1">'2016-2017'!$F$98</definedName>
    <definedName name="QB_ROW_67250" localSheetId="0" hidden="1">'2017-2018 thru 8-15-18'!$F$94</definedName>
    <definedName name="QB_ROW_68250" localSheetId="3" hidden="1">'2015-2016'!$F$98</definedName>
    <definedName name="QB_ROW_68250" localSheetId="2" hidden="1">'2016-2017'!$F$99</definedName>
    <definedName name="QB_ROW_68250" localSheetId="0" hidden="1">'2017-2018 thru 8-15-18'!$F$95</definedName>
    <definedName name="QB_ROW_69250" localSheetId="3" hidden="1">'2015-2016'!$F$99</definedName>
    <definedName name="QB_ROW_69250" localSheetId="2" hidden="1">'2016-2017'!$F$100</definedName>
    <definedName name="QB_ROW_69250" localSheetId="0" hidden="1">'2017-2018 thru 8-15-18'!$F$96</definedName>
    <definedName name="QB_ROW_71250" localSheetId="3" hidden="1">'2015-2016'!$F$101</definedName>
    <definedName name="QB_ROW_71250" localSheetId="2" hidden="1">'2016-2017'!$F$102</definedName>
    <definedName name="QB_ROW_71250" localSheetId="0" hidden="1">'2017-2018 thru 8-15-18'!$F$98</definedName>
    <definedName name="QB_ROW_72250" localSheetId="3" hidden="1">'2015-2016'!$F$102</definedName>
    <definedName name="QB_ROW_72250" localSheetId="2" hidden="1">'2016-2017'!$F$103</definedName>
    <definedName name="QB_ROW_72250" localSheetId="0" hidden="1">'2017-2018 thru 8-15-18'!$F$99</definedName>
    <definedName name="QB_ROW_73250" localSheetId="3" hidden="1">'2015-2016'!$F$105</definedName>
    <definedName name="QB_ROW_73250" localSheetId="2" hidden="1">'2016-2017'!$F$106</definedName>
    <definedName name="QB_ROW_73250" localSheetId="0" hidden="1">'2017-2018 thru 8-15-18'!$F$102</definedName>
    <definedName name="QB_ROW_74250" localSheetId="3" hidden="1">'2015-2016'!$F$106</definedName>
    <definedName name="QB_ROW_74250" localSheetId="2" hidden="1">'2016-2017'!$F$107</definedName>
    <definedName name="QB_ROW_74250" localSheetId="0" hidden="1">'2017-2018 thru 8-15-18'!$F$103</definedName>
    <definedName name="QB_ROW_76250" localSheetId="3" hidden="1">'2015-2016'!$F$108</definedName>
    <definedName name="QB_ROW_76250" localSheetId="2" hidden="1">'2016-2017'!$F$109</definedName>
    <definedName name="QB_ROW_76250" localSheetId="0" hidden="1">'2017-2018 thru 8-15-18'!$F$105</definedName>
    <definedName name="QB_ROW_77250" localSheetId="3" hidden="1">'2015-2016'!$F$109</definedName>
    <definedName name="QB_ROW_77250" localSheetId="2" hidden="1">'2016-2017'!$F$110</definedName>
    <definedName name="QB_ROW_77250" localSheetId="0" hidden="1">'2017-2018 thru 8-15-18'!$F$106</definedName>
    <definedName name="QB_ROW_78250" localSheetId="3" hidden="1">'2015-2016'!$F$112</definedName>
    <definedName name="QB_ROW_78250" localSheetId="2" hidden="1">'2016-2017'!$F$114</definedName>
    <definedName name="QB_ROW_78250" localSheetId="0" hidden="1">'2017-2018 thru 8-15-18'!$F$110</definedName>
    <definedName name="QB_ROW_79250" localSheetId="3" hidden="1">'2015-2016'!$F$113</definedName>
    <definedName name="QB_ROW_79250" localSheetId="2" hidden="1">'2016-2017'!$F$115</definedName>
    <definedName name="QB_ROW_79250" localSheetId="0" hidden="1">'2017-2018 thru 8-15-18'!$F$111</definedName>
    <definedName name="QB_ROW_80250" localSheetId="3" hidden="1">'2015-2016'!$F$114</definedName>
    <definedName name="QB_ROW_80250" localSheetId="2" hidden="1">'2016-2017'!$F$116</definedName>
    <definedName name="QB_ROW_80250" localSheetId="0" hidden="1">'2017-2018 thru 8-15-18'!$F$112</definedName>
    <definedName name="QB_ROW_81250" localSheetId="3" hidden="1">'2015-2016'!$F$117</definedName>
    <definedName name="QB_ROW_81250" localSheetId="2" hidden="1">'2016-2017'!$F$119</definedName>
    <definedName name="QB_ROW_81250" localSheetId="0" hidden="1">'2017-2018 thru 8-15-18'!$F$115</definedName>
    <definedName name="QB_ROW_82250" localSheetId="3" hidden="1">'2015-2016'!$F$119</definedName>
    <definedName name="QB_ROW_82250" localSheetId="2" hidden="1">'2016-2017'!$F$121</definedName>
    <definedName name="QB_ROW_82250" localSheetId="0" hidden="1">'2017-2018 thru 8-15-18'!$F$117</definedName>
    <definedName name="QB_ROW_83250" localSheetId="3" hidden="1">'2015-2016'!$F$120</definedName>
    <definedName name="QB_ROW_83250" localSheetId="2" hidden="1">'2016-2017'!$F$122</definedName>
    <definedName name="QB_ROW_83250" localSheetId="0" hidden="1">'2017-2018 thru 8-15-18'!$F$118</definedName>
    <definedName name="QB_ROW_84250" localSheetId="3" hidden="1">'2015-2016'!$F$121</definedName>
    <definedName name="QB_ROW_84250" localSheetId="2" hidden="1">'2016-2017'!$F$123</definedName>
    <definedName name="QB_ROW_84250" localSheetId="0" hidden="1">'2017-2018 thru 8-15-18'!$F$119</definedName>
    <definedName name="QB_ROW_85250" localSheetId="3" hidden="1">'2015-2016'!$F$124</definedName>
    <definedName name="QB_ROW_85250" localSheetId="2" hidden="1">'2016-2017'!$F$126</definedName>
    <definedName name="QB_ROW_85250" localSheetId="0" hidden="1">'2017-2018 thru 8-15-18'!$F$122</definedName>
    <definedName name="QB_ROW_86250" localSheetId="3" hidden="1">'2015-2016'!$F$127</definedName>
    <definedName name="QB_ROW_86250" localSheetId="2" hidden="1">'2016-2017'!$F$129</definedName>
    <definedName name="QB_ROW_86250" localSheetId="0" hidden="1">'2017-2018 thru 8-15-18'!$F$125</definedName>
    <definedName name="QB_ROW_86321" localSheetId="3" hidden="1">'2015-2016'!$C$61</definedName>
    <definedName name="QB_ROW_86321" localSheetId="2" hidden="1">'2016-2017'!$C$62</definedName>
    <definedName name="QB_ROW_86321" localSheetId="0" hidden="1">'2017-2018 thru 8-15-18'!$C$60</definedName>
    <definedName name="QB_ROW_87250" localSheetId="3" hidden="1">'2015-2016'!$F$128</definedName>
    <definedName name="QB_ROW_87250" localSheetId="2" hidden="1">'2016-2017'!$F$130</definedName>
    <definedName name="QB_ROW_87250" localSheetId="0" hidden="1">'2017-2018 thru 8-15-18'!$F$126</definedName>
    <definedName name="QB_ROW_88250" localSheetId="3" hidden="1">'2015-2016'!$F$129</definedName>
    <definedName name="QB_ROW_88250" localSheetId="2" hidden="1">'2016-2017'!$F$131</definedName>
    <definedName name="QB_ROW_88250" localSheetId="0" hidden="1">'2017-2018 thru 8-15-18'!$F$127</definedName>
    <definedName name="QB_ROW_89250" localSheetId="3" hidden="1">'2015-2016'!$F$130</definedName>
    <definedName name="QB_ROW_89250" localSheetId="2" hidden="1">'2016-2017'!$F$132</definedName>
    <definedName name="QB_ROW_89250" localSheetId="0" hidden="1">'2017-2018 thru 8-15-18'!$F$128</definedName>
    <definedName name="QB_ROW_90040" localSheetId="3" hidden="1">'2015-2016'!$E$133</definedName>
    <definedName name="QB_ROW_90040" localSheetId="2" hidden="1">'2016-2017'!$E$135</definedName>
    <definedName name="QB_ROW_90040" localSheetId="0" hidden="1">'2017-2018 thru 8-15-18'!$E$131</definedName>
    <definedName name="QB_ROW_90340" localSheetId="3" hidden="1">'2015-2016'!$E$152</definedName>
    <definedName name="QB_ROW_90340" localSheetId="2" hidden="1">'2016-2017'!$E$155</definedName>
    <definedName name="QB_ROW_90340" localSheetId="0" hidden="1">'2017-2018 thru 8-15-18'!$E$150</definedName>
    <definedName name="QB_ROW_91250" localSheetId="3" hidden="1">'2015-2016'!$F$134</definedName>
    <definedName name="QB_ROW_91250" localSheetId="2" hidden="1">'2016-2017'!$F$136</definedName>
    <definedName name="QB_ROW_91250" localSheetId="0" hidden="1">'2017-2018 thru 8-15-18'!$F$132</definedName>
    <definedName name="QB_ROW_92250" localSheetId="3" hidden="1">'2015-2016'!$F$135</definedName>
    <definedName name="QB_ROW_92250" localSheetId="2" hidden="1">'2016-2017'!$F$137</definedName>
    <definedName name="QB_ROW_92250" localSheetId="0" hidden="1">'2017-2018 thru 8-15-18'!$F$133</definedName>
    <definedName name="QB_ROW_93250" localSheetId="3" hidden="1">'2015-2016'!$F$136</definedName>
    <definedName name="QB_ROW_93250" localSheetId="2" hidden="1">'2016-2017'!$F$138</definedName>
    <definedName name="QB_ROW_93250" localSheetId="0" hidden="1">'2017-2018 thru 8-15-18'!$F$134</definedName>
    <definedName name="QB_ROW_94250" localSheetId="3" hidden="1">'2015-2016'!$F$137</definedName>
    <definedName name="QB_ROW_94250" localSheetId="2" hidden="1">'2016-2017'!$F$139</definedName>
    <definedName name="QB_ROW_94250" localSheetId="0" hidden="1">'2017-2018 thru 8-15-18'!$F$135</definedName>
    <definedName name="QB_ROW_95250" localSheetId="3" hidden="1">'2015-2016'!$F$142</definedName>
    <definedName name="QB_ROW_95250" localSheetId="2" hidden="1">'2016-2017'!$F$145</definedName>
    <definedName name="QB_ROW_95250" localSheetId="0" hidden="1">'2017-2018 thru 8-15-18'!$F$141</definedName>
    <definedName name="QB_ROW_96250" localSheetId="3" hidden="1">'2015-2016'!$F$143</definedName>
    <definedName name="QB_ROW_96250" localSheetId="2" hidden="1">'2016-2017'!$F$146</definedName>
    <definedName name="QB_ROW_96250" localSheetId="0" hidden="1">'2017-2018 thru 8-15-18'!$F$142</definedName>
    <definedName name="QB_ROW_97250" localSheetId="3" hidden="1">'2015-2016'!$F$144</definedName>
    <definedName name="QB_ROW_97250" localSheetId="2" hidden="1">'2016-2017'!$F$147</definedName>
    <definedName name="QB_ROW_97250" localSheetId="0" hidden="1">'2017-2018 thru 8-15-18'!$F$143</definedName>
    <definedName name="QB_ROW_98250" localSheetId="3" hidden="1">'2015-2016'!$F$122</definedName>
    <definedName name="QB_ROW_98250" localSheetId="2" hidden="1">'2016-2017'!$F$124</definedName>
    <definedName name="QB_ROW_98250" localSheetId="0" hidden="1">'2017-2018 thru 8-15-18'!$F$120</definedName>
    <definedName name="QB_ROW_99250" localSheetId="3" hidden="1">'2015-2016'!$F$145</definedName>
    <definedName name="QB_ROW_99250" localSheetId="2" hidden="1">'2016-2017'!$F$148</definedName>
    <definedName name="QB_ROW_99250" localSheetId="0" hidden="1">'2017-2018 thru 8-15-18'!$F$144</definedName>
    <definedName name="QBCANSUPPORTUPDATE" localSheetId="3">TRUE</definedName>
    <definedName name="QBCANSUPPORTUPDATE" localSheetId="2">TRUE</definedName>
    <definedName name="QBCANSUPPORTUPDATE" localSheetId="0">TRUE</definedName>
    <definedName name="QBCOMPANYFILENAME" localSheetId="3">"Q:\City of Alma Current.qbw.QBW"</definedName>
    <definedName name="QBCOMPANYFILENAME" localSheetId="2">"Q:\City of Alma Current.qbw.QBW"</definedName>
    <definedName name="QBCOMPANYFILENAME" localSheetId="0">"Q:\City of Alma Current.qbw.QBW"</definedName>
    <definedName name="QBENDDATE" localSheetId="3">20160930</definedName>
    <definedName name="QBENDDATE" localSheetId="2">20170930</definedName>
    <definedName name="QBENDDATE" localSheetId="0">20180930</definedName>
    <definedName name="QBHEADERSONSCREEN" localSheetId="3">FALSE</definedName>
    <definedName name="QBHEADERSONSCREEN" localSheetId="2">FALSE</definedName>
    <definedName name="QBHEADERSONSCREEN" localSheetId="0">FALSE</definedName>
    <definedName name="QBMETADATASIZE" localSheetId="3">5907</definedName>
    <definedName name="QBMETADATASIZE" localSheetId="2">5907</definedName>
    <definedName name="QBMETADATASIZE" localSheetId="0">5907</definedName>
    <definedName name="QBPRESERVECOLOR" localSheetId="3">TRUE</definedName>
    <definedName name="QBPRESERVECOLOR" localSheetId="2">TRUE</definedName>
    <definedName name="QBPRESERVECOLOR" localSheetId="0">TRUE</definedName>
    <definedName name="QBPRESERVEFONT" localSheetId="3">TRUE</definedName>
    <definedName name="QBPRESERVEFONT" localSheetId="2">TRUE</definedName>
    <definedName name="QBPRESERVEFONT" localSheetId="0">TRUE</definedName>
    <definedName name="QBPRESERVEROWHEIGHT" localSheetId="3">TRUE</definedName>
    <definedName name="QBPRESERVEROWHEIGHT" localSheetId="2">TRUE</definedName>
    <definedName name="QBPRESERVEROWHEIGHT" localSheetId="0">TRUE</definedName>
    <definedName name="QBPRESERVESPACE" localSheetId="3">FALSE</definedName>
    <definedName name="QBPRESERVESPACE" localSheetId="2">FALSE</definedName>
    <definedName name="QBPRESERVESPACE" localSheetId="0">FALSE</definedName>
    <definedName name="QBREPORTCOLAXIS" localSheetId="3">19</definedName>
    <definedName name="QBREPORTCOLAXIS" localSheetId="2">19</definedName>
    <definedName name="QBREPORTCOLAXIS" localSheetId="0">19</definedName>
    <definedName name="QBREPORTCOMPANYID" localSheetId="3">"2063e6146f244c5fb7d723154acaee7c"</definedName>
    <definedName name="QBREPORTCOMPANYID" localSheetId="2">"2063e6146f244c5fb7d723154acaee7c"</definedName>
    <definedName name="QBREPORTCOMPANYID" localSheetId="0">"2063e6146f244c5fb7d723154acaee7c"</definedName>
    <definedName name="QBREPORTCOMPARECOL_ANNUALBUDGET" localSheetId="3">FALSE</definedName>
    <definedName name="QBREPORTCOMPARECOL_ANNUALBUDGET" localSheetId="2">FALSE</definedName>
    <definedName name="QBREPORTCOMPARECOL_ANNUALBUDGET" localSheetId="0">FALSE</definedName>
    <definedName name="QBREPORTCOMPARECOL_AVGCOGS" localSheetId="3">FALSE</definedName>
    <definedName name="QBREPORTCOMPARECOL_AVGCOGS" localSheetId="2">FALSE</definedName>
    <definedName name="QBREPORTCOMPARECOL_AVGCOGS" localSheetId="0">FALSE</definedName>
    <definedName name="QBREPORTCOMPARECOL_AVGPRICE" localSheetId="3">FALSE</definedName>
    <definedName name="QBREPORTCOMPARECOL_AVGPRICE" localSheetId="2">FALSE</definedName>
    <definedName name="QBREPORTCOMPARECOL_AVGPRICE" localSheetId="0">FALSE</definedName>
    <definedName name="QBREPORTCOMPARECOL_BUDDIFF" localSheetId="3">FALSE</definedName>
    <definedName name="QBREPORTCOMPARECOL_BUDDIFF" localSheetId="2">FALSE</definedName>
    <definedName name="QBREPORTCOMPARECOL_BUDDIFF" localSheetId="0">FALSE</definedName>
    <definedName name="QBREPORTCOMPARECOL_BUDGET" localSheetId="3">TRUE</definedName>
    <definedName name="QBREPORTCOMPARECOL_BUDGET" localSheetId="2">TRUE</definedName>
    <definedName name="QBREPORTCOMPARECOL_BUDGET" localSheetId="0">TRUE</definedName>
    <definedName name="QBREPORTCOMPARECOL_BUDPCT" localSheetId="3">FALSE</definedName>
    <definedName name="QBREPORTCOMPARECOL_BUDPCT" localSheetId="2">FALSE</definedName>
    <definedName name="QBREPORTCOMPARECOL_BUDPCT" localSheetId="0">FALSE</definedName>
    <definedName name="QBREPORTCOMPARECOL_COGS" localSheetId="3">FALSE</definedName>
    <definedName name="QBREPORTCOMPARECOL_COGS" localSheetId="2">FALSE</definedName>
    <definedName name="QBREPORTCOMPARECOL_COGS" localSheetId="0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0">FALSE</definedName>
    <definedName name="QBREPORTCOMPARECOL_EXCLUDECURPERIOD" localSheetId="3">TRUE</definedName>
    <definedName name="QBREPORTCOMPARECOL_EXCLUDECURPERIOD" localSheetId="2">TRUE</definedName>
    <definedName name="QBREPORTCOMPARECOL_EXCLUDECURPERIOD" localSheetId="0">TRUE</definedName>
    <definedName name="QBREPORTCOMPARECOL_FORECAST" localSheetId="3">FALSE</definedName>
    <definedName name="QBREPORTCOMPARECOL_FORECAST" localSheetId="2">FALSE</definedName>
    <definedName name="QBREPORTCOMPARECOL_FORECAST" localSheetId="0">FALSE</definedName>
    <definedName name="QBREPORTCOMPARECOL_GROSSMARGIN" localSheetId="3">FALSE</definedName>
    <definedName name="QBREPORTCOMPARECOL_GROSSMARGIN" localSheetId="2">FALSE</definedName>
    <definedName name="QBREPORTCOMPARECOL_GROSSMARGIN" localSheetId="0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0">FALSE</definedName>
    <definedName name="QBREPORTCOMPARECOL_HOURS" localSheetId="3">FALSE</definedName>
    <definedName name="QBREPORTCOMPARECOL_HOURS" localSheetId="2">FALSE</definedName>
    <definedName name="QBREPORTCOMPARECOL_HOURS" localSheetId="0">FALSE</definedName>
    <definedName name="QBREPORTCOMPARECOL_PCTCOL" localSheetId="3">FALSE</definedName>
    <definedName name="QBREPORTCOMPARECOL_PCTCOL" localSheetId="2">FALSE</definedName>
    <definedName name="QBREPORTCOMPARECOL_PCTCOL" localSheetId="0">FALSE</definedName>
    <definedName name="QBREPORTCOMPARECOL_PCTEXPENSE" localSheetId="3">FALSE</definedName>
    <definedName name="QBREPORTCOMPARECOL_PCTEXPENSE" localSheetId="2">FALSE</definedName>
    <definedName name="QBREPORTCOMPARECOL_PCTEXPENSE" localSheetId="0">FALSE</definedName>
    <definedName name="QBREPORTCOMPARECOL_PCTINCOME" localSheetId="3">FALSE</definedName>
    <definedName name="QBREPORTCOMPARECOL_PCTINCOME" localSheetId="2">FALSE</definedName>
    <definedName name="QBREPORTCOMPARECOL_PCTINCOME" localSheetId="0">FALSE</definedName>
    <definedName name="QBREPORTCOMPARECOL_PCTOFSALES" localSheetId="3">FALSE</definedName>
    <definedName name="QBREPORTCOMPARECOL_PCTOFSALES" localSheetId="2">FALSE</definedName>
    <definedName name="QBREPORTCOMPARECOL_PCTOFSALES" localSheetId="0">FALSE</definedName>
    <definedName name="QBREPORTCOMPARECOL_PCTROW" localSheetId="3">FALSE</definedName>
    <definedName name="QBREPORTCOMPARECOL_PCTROW" localSheetId="2">FALSE</definedName>
    <definedName name="QBREPORTCOMPARECOL_PCTROW" localSheetId="0">FALSE</definedName>
    <definedName name="QBREPORTCOMPARECOL_PPDIFF" localSheetId="3">FALSE</definedName>
    <definedName name="QBREPORTCOMPARECOL_PPDIFF" localSheetId="2">FALSE</definedName>
    <definedName name="QBREPORTCOMPARECOL_PPDIFF" localSheetId="0">FALSE</definedName>
    <definedName name="QBREPORTCOMPARECOL_PPPCT" localSheetId="3">FALSE</definedName>
    <definedName name="QBREPORTCOMPARECOL_PPPCT" localSheetId="2">FALSE</definedName>
    <definedName name="QBREPORTCOMPARECOL_PPPCT" localSheetId="0">FALSE</definedName>
    <definedName name="QBREPORTCOMPARECOL_PREVPERIOD" localSheetId="3">FALSE</definedName>
    <definedName name="QBREPORTCOMPARECOL_PREVPERIOD" localSheetId="2">FALSE</definedName>
    <definedName name="QBREPORTCOMPARECOL_PREVPERIOD" localSheetId="0">FALSE</definedName>
    <definedName name="QBREPORTCOMPARECOL_PREVYEAR" localSheetId="3">FALSE</definedName>
    <definedName name="QBREPORTCOMPARECOL_PREVYEAR" localSheetId="2">FALSE</definedName>
    <definedName name="QBREPORTCOMPARECOL_PREVYEAR" localSheetId="0">FALSE</definedName>
    <definedName name="QBREPORTCOMPARECOL_PYDIFF" localSheetId="3">FALSE</definedName>
    <definedName name="QBREPORTCOMPARECOL_PYDIFF" localSheetId="2">FALSE</definedName>
    <definedName name="QBREPORTCOMPARECOL_PYDIFF" localSheetId="0">FALSE</definedName>
    <definedName name="QBREPORTCOMPARECOL_PYPCT" localSheetId="3">FALSE</definedName>
    <definedName name="QBREPORTCOMPARECOL_PYPCT" localSheetId="2">FALSE</definedName>
    <definedName name="QBREPORTCOMPARECOL_PYPCT" localSheetId="0">FALSE</definedName>
    <definedName name="QBREPORTCOMPARECOL_QTY" localSheetId="3">FALSE</definedName>
    <definedName name="QBREPORTCOMPARECOL_QTY" localSheetId="2">FALSE</definedName>
    <definedName name="QBREPORTCOMPARECOL_QTY" localSheetId="0">FALSE</definedName>
    <definedName name="QBREPORTCOMPARECOL_RATE" localSheetId="3">FALSE</definedName>
    <definedName name="QBREPORTCOMPARECOL_RATE" localSheetId="2">FALSE</definedName>
    <definedName name="QBREPORTCOMPARECOL_RATE" localSheetId="0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0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0">FALSE</definedName>
    <definedName name="QBREPORTCOMPARECOL_TRIPMILES" localSheetId="3">FALSE</definedName>
    <definedName name="QBREPORTCOMPARECOL_TRIPMILES" localSheetId="2">FALSE</definedName>
    <definedName name="QBREPORTCOMPARECOL_TRIPMILES" localSheetId="0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0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0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0">FALSE</definedName>
    <definedName name="QBREPORTCOMPARECOL_YTD" localSheetId="3">FALSE</definedName>
    <definedName name="QBREPORTCOMPARECOL_YTD" localSheetId="2">FALSE</definedName>
    <definedName name="QBREPORTCOMPARECOL_YTD" localSheetId="0">FALSE</definedName>
    <definedName name="QBREPORTCOMPARECOL_YTDBUDGET" localSheetId="3">FALSE</definedName>
    <definedName name="QBREPORTCOMPARECOL_YTDBUDGET" localSheetId="2">FALSE</definedName>
    <definedName name="QBREPORTCOMPARECOL_YTDBUDGET" localSheetId="0">FALSE</definedName>
    <definedName name="QBREPORTCOMPARECOL_YTDPCT" localSheetId="3">FALSE</definedName>
    <definedName name="QBREPORTCOMPARECOL_YTDPCT" localSheetId="2">FALSE</definedName>
    <definedName name="QBREPORTCOMPARECOL_YTDPCT" localSheetId="0">FALSE</definedName>
    <definedName name="QBREPORTROWAXIS" localSheetId="3">11</definedName>
    <definedName name="QBREPORTROWAXIS" localSheetId="2">11</definedName>
    <definedName name="QBREPORTROWAXIS" localSheetId="0">11</definedName>
    <definedName name="QBREPORTSUBCOLAXIS" localSheetId="3">24</definedName>
    <definedName name="QBREPORTSUBCOLAXIS" localSheetId="2">24</definedName>
    <definedName name="QBREPORTSUBCOLAXIS" localSheetId="0">24</definedName>
    <definedName name="QBREPORTTYPE" localSheetId="3">287</definedName>
    <definedName name="QBREPORTTYPE" localSheetId="2">287</definedName>
    <definedName name="QBREPORTTYPE" localSheetId="0">287</definedName>
    <definedName name="QBROWHEADERS" localSheetId="3">6</definedName>
    <definedName name="QBROWHEADERS" localSheetId="2">6</definedName>
    <definedName name="QBROWHEADERS" localSheetId="0">6</definedName>
    <definedName name="QBSTARTDATE" localSheetId="3">20151001</definedName>
    <definedName name="QBSTARTDATE" localSheetId="2">20161001</definedName>
    <definedName name="QBSTARTDATE" localSheetId="0">20171001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0" i="5" l="1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AA189" i="5"/>
  <c r="Z189" i="5"/>
  <c r="X189" i="5"/>
  <c r="W189" i="5"/>
  <c r="T189" i="5"/>
  <c r="S189" i="5"/>
  <c r="R189" i="5"/>
  <c r="Q189" i="5"/>
  <c r="P189" i="5"/>
  <c r="O189" i="5"/>
  <c r="N189" i="5"/>
  <c r="M189" i="5"/>
  <c r="L189" i="5"/>
  <c r="J189" i="5"/>
  <c r="I189" i="5"/>
  <c r="H189" i="5"/>
  <c r="G189" i="5"/>
  <c r="AA188" i="5"/>
  <c r="M188" i="5"/>
  <c r="L188" i="5"/>
  <c r="I188" i="5"/>
  <c r="AA187" i="5"/>
  <c r="M187" i="5"/>
  <c r="L187" i="5"/>
  <c r="I187" i="5"/>
  <c r="AA186" i="5"/>
  <c r="AA185" i="5"/>
  <c r="AA182" i="5"/>
  <c r="Z182" i="5"/>
  <c r="X182" i="5"/>
  <c r="W182" i="5"/>
  <c r="T182" i="5"/>
  <c r="S182" i="5"/>
  <c r="R182" i="5"/>
  <c r="Q182" i="5"/>
  <c r="P182" i="5"/>
  <c r="O182" i="5"/>
  <c r="N182" i="5"/>
  <c r="M182" i="5"/>
  <c r="L182" i="5"/>
  <c r="J182" i="5"/>
  <c r="H182" i="5"/>
  <c r="G182" i="5"/>
  <c r="AA181" i="5"/>
  <c r="X181" i="5"/>
  <c r="W181" i="5"/>
  <c r="T181" i="5"/>
  <c r="S181" i="5"/>
  <c r="R181" i="5"/>
  <c r="Q181" i="5"/>
  <c r="P181" i="5"/>
  <c r="O181" i="5"/>
  <c r="N181" i="5"/>
  <c r="M181" i="5"/>
  <c r="L181" i="5"/>
  <c r="J181" i="5"/>
  <c r="H181" i="5"/>
  <c r="G181" i="5"/>
  <c r="AA180" i="5"/>
  <c r="AA179" i="5"/>
  <c r="AA178" i="5"/>
  <c r="AA177" i="5"/>
  <c r="AA175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M171" i="5"/>
  <c r="L171" i="5"/>
  <c r="K171" i="5"/>
  <c r="J171" i="5"/>
  <c r="I171" i="5"/>
  <c r="H171" i="5"/>
  <c r="G171" i="5"/>
  <c r="AA170" i="5"/>
  <c r="Z170" i="5"/>
  <c r="Y170" i="5"/>
  <c r="X170" i="5"/>
  <c r="V170" i="5"/>
  <c r="S170" i="5"/>
  <c r="M170" i="5"/>
  <c r="I170" i="5"/>
  <c r="G170" i="5"/>
  <c r="AA169" i="5"/>
  <c r="AA168" i="5"/>
  <c r="AA167" i="5"/>
  <c r="AA166" i="5"/>
  <c r="AA164" i="5"/>
  <c r="Z164" i="5"/>
  <c r="Y164" i="5"/>
  <c r="X164" i="5"/>
  <c r="V164" i="5"/>
  <c r="U164" i="5"/>
  <c r="T164" i="5"/>
  <c r="P164" i="5"/>
  <c r="O164" i="5"/>
  <c r="L164" i="5"/>
  <c r="K164" i="5"/>
  <c r="H164" i="5"/>
  <c r="AA163" i="5"/>
  <c r="AA162" i="5"/>
  <c r="AA161" i="5"/>
  <c r="AA160" i="5"/>
  <c r="AA159" i="5"/>
  <c r="AA158" i="5"/>
  <c r="AA157" i="5"/>
  <c r="AA156" i="5"/>
  <c r="AA154" i="5"/>
  <c r="L154" i="5"/>
  <c r="AA153" i="5"/>
  <c r="AA152" i="5"/>
  <c r="AA150" i="5"/>
  <c r="Z150" i="5"/>
  <c r="Y150" i="5"/>
  <c r="X150" i="5"/>
  <c r="W150" i="5"/>
  <c r="V150" i="5"/>
  <c r="U150" i="5"/>
  <c r="T150" i="5"/>
  <c r="S150" i="5"/>
  <c r="Q150" i="5"/>
  <c r="P150" i="5"/>
  <c r="O150" i="5"/>
  <c r="M150" i="5"/>
  <c r="L150" i="5"/>
  <c r="K150" i="5"/>
  <c r="H150" i="5"/>
  <c r="G150" i="5"/>
  <c r="AA149" i="5"/>
  <c r="AA148" i="5"/>
  <c r="AA147" i="5"/>
  <c r="AA146" i="5"/>
  <c r="AA145" i="5"/>
  <c r="AA144" i="5"/>
  <c r="AA143" i="5"/>
  <c r="AA142" i="5"/>
  <c r="AA141" i="5"/>
  <c r="AA140" i="5"/>
  <c r="AA139" i="5"/>
  <c r="AA138" i="5"/>
  <c r="AA137" i="5"/>
  <c r="AA136" i="5"/>
  <c r="AA135" i="5"/>
  <c r="AA134" i="5"/>
  <c r="AA133" i="5"/>
  <c r="AA132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M130" i="5"/>
  <c r="L130" i="5"/>
  <c r="K130" i="5"/>
  <c r="J130" i="5"/>
  <c r="H130" i="5"/>
  <c r="G130" i="5"/>
  <c r="AA129" i="5"/>
  <c r="AA128" i="5"/>
  <c r="AA127" i="5"/>
  <c r="AA126" i="5"/>
  <c r="AA125" i="5"/>
  <c r="AA124" i="5"/>
  <c r="AA123" i="5"/>
  <c r="AA122" i="5"/>
  <c r="AA121" i="5"/>
  <c r="AA120" i="5"/>
  <c r="AA119" i="5"/>
  <c r="AA118" i="5"/>
  <c r="AA117" i="5"/>
  <c r="AA116" i="5"/>
  <c r="AA115" i="5"/>
  <c r="AA114" i="5"/>
  <c r="AA113" i="5"/>
  <c r="AA112" i="5"/>
  <c r="AA111" i="5"/>
  <c r="AA110" i="5"/>
  <c r="AA109" i="5"/>
  <c r="AA10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6" i="5"/>
  <c r="Z76" i="5"/>
  <c r="Y76" i="5"/>
  <c r="X76" i="5"/>
  <c r="V76" i="5"/>
  <c r="U76" i="5"/>
  <c r="S76" i="5"/>
  <c r="P76" i="5"/>
  <c r="O76" i="5"/>
  <c r="M76" i="5"/>
  <c r="L76" i="5"/>
  <c r="K76" i="5"/>
  <c r="H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0" i="5"/>
  <c r="Z60" i="5"/>
  <c r="Y60" i="5"/>
  <c r="X60" i="5"/>
  <c r="V60" i="5"/>
  <c r="U60" i="5"/>
  <c r="S60" i="5"/>
  <c r="O60" i="5"/>
  <c r="N60" i="5"/>
  <c r="M60" i="5"/>
  <c r="L60" i="5"/>
  <c r="K60" i="5"/>
  <c r="I60" i="5"/>
  <c r="H60" i="5"/>
  <c r="G60" i="5"/>
  <c r="AA59" i="5"/>
  <c r="Z59" i="5"/>
  <c r="Y59" i="5"/>
  <c r="X59" i="5"/>
  <c r="V59" i="5"/>
  <c r="U59" i="5"/>
  <c r="S59" i="5"/>
  <c r="O59" i="5"/>
  <c r="N59" i="5"/>
  <c r="M59" i="5"/>
  <c r="L59" i="5"/>
  <c r="K59" i="5"/>
  <c r="I59" i="5"/>
  <c r="H59" i="5"/>
  <c r="G59" i="5"/>
  <c r="AA58" i="5"/>
  <c r="Z58" i="5"/>
  <c r="Y58" i="5"/>
  <c r="V58" i="5"/>
  <c r="U58" i="5"/>
  <c r="M58" i="5"/>
  <c r="K58" i="5"/>
  <c r="G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4" i="5"/>
  <c r="Z44" i="5"/>
  <c r="Y44" i="5"/>
  <c r="V44" i="5"/>
  <c r="U44" i="5"/>
  <c r="S44" i="5"/>
  <c r="O44" i="5"/>
  <c r="N44" i="5"/>
  <c r="M44" i="5"/>
  <c r="L44" i="5"/>
  <c r="K44" i="5"/>
  <c r="I44" i="5"/>
  <c r="H44" i="5"/>
  <c r="G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0" i="5"/>
  <c r="X20" i="5"/>
  <c r="S20" i="5"/>
  <c r="O20" i="5"/>
  <c r="L20" i="5"/>
  <c r="AA19" i="5"/>
  <c r="AA18" i="5"/>
  <c r="AA17" i="5"/>
  <c r="AA16" i="5"/>
  <c r="AA15" i="5"/>
  <c r="AA14" i="5"/>
  <c r="AA13" i="5"/>
  <c r="AA11" i="5"/>
  <c r="X11" i="5"/>
  <c r="S11" i="5"/>
  <c r="L11" i="5"/>
  <c r="AA10" i="5"/>
  <c r="AA9" i="5"/>
  <c r="AA8" i="5"/>
  <c r="AA7" i="5"/>
  <c r="AA6" i="5"/>
  <c r="AB190" i="3" l="1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AB189" i="3"/>
  <c r="Z189" i="3"/>
  <c r="Y189" i="3"/>
  <c r="X189" i="3"/>
  <c r="W189" i="3"/>
  <c r="U189" i="3"/>
  <c r="T189" i="3"/>
  <c r="S189" i="3"/>
  <c r="R189" i="3"/>
  <c r="Q189" i="3"/>
  <c r="P189" i="3"/>
  <c r="O189" i="3"/>
  <c r="N189" i="3"/>
  <c r="M189" i="3"/>
  <c r="K189" i="3"/>
  <c r="J189" i="3"/>
  <c r="I189" i="3"/>
  <c r="G189" i="3"/>
  <c r="AB188" i="3"/>
  <c r="N188" i="3"/>
  <c r="M188" i="3"/>
  <c r="J188" i="3"/>
  <c r="AB187" i="3"/>
  <c r="N187" i="3"/>
  <c r="M187" i="3"/>
  <c r="J187" i="3"/>
  <c r="AB186" i="3"/>
  <c r="AB185" i="3"/>
  <c r="AB182" i="3"/>
  <c r="Z182" i="3"/>
  <c r="Y182" i="3"/>
  <c r="X182" i="3"/>
  <c r="W182" i="3"/>
  <c r="U182" i="3"/>
  <c r="T182" i="3"/>
  <c r="S182" i="3"/>
  <c r="R182" i="3"/>
  <c r="Q182" i="3"/>
  <c r="P182" i="3"/>
  <c r="O182" i="3"/>
  <c r="N182" i="3"/>
  <c r="M182" i="3"/>
  <c r="K182" i="3"/>
  <c r="I182" i="3"/>
  <c r="G182" i="3"/>
  <c r="AB181" i="3"/>
  <c r="Z181" i="3"/>
  <c r="Y181" i="3"/>
  <c r="X181" i="3"/>
  <c r="W181" i="3"/>
  <c r="U181" i="3"/>
  <c r="T181" i="3"/>
  <c r="S181" i="3"/>
  <c r="R181" i="3"/>
  <c r="Q181" i="3"/>
  <c r="P181" i="3"/>
  <c r="O181" i="3"/>
  <c r="N181" i="3"/>
  <c r="M181" i="3"/>
  <c r="K181" i="3"/>
  <c r="I181" i="3"/>
  <c r="G181" i="3"/>
  <c r="AB180" i="3"/>
  <c r="AB179" i="3"/>
  <c r="AB178" i="3"/>
  <c r="AB177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N172" i="3"/>
  <c r="M172" i="3"/>
  <c r="L172" i="3"/>
  <c r="K172" i="3"/>
  <c r="J172" i="3"/>
  <c r="I172" i="3"/>
  <c r="G172" i="3"/>
  <c r="AB171" i="3"/>
  <c r="AA171" i="3"/>
  <c r="Y171" i="3"/>
  <c r="W171" i="3"/>
  <c r="T171" i="3"/>
  <c r="Q171" i="3"/>
  <c r="N171" i="3"/>
  <c r="J171" i="3"/>
  <c r="G171" i="3"/>
  <c r="AB170" i="3"/>
  <c r="AB169" i="3"/>
  <c r="AB168" i="3"/>
  <c r="AB167" i="3"/>
  <c r="AB165" i="3"/>
  <c r="AA165" i="3"/>
  <c r="Z165" i="3"/>
  <c r="Y165" i="3"/>
  <c r="X165" i="3"/>
  <c r="W165" i="3"/>
  <c r="V165" i="3"/>
  <c r="U165" i="3"/>
  <c r="T165" i="3"/>
  <c r="R165" i="3"/>
  <c r="Q165" i="3"/>
  <c r="P165" i="3"/>
  <c r="N165" i="3"/>
  <c r="M165" i="3"/>
  <c r="L165" i="3"/>
  <c r="K165" i="3"/>
  <c r="I165" i="3"/>
  <c r="G165" i="3"/>
  <c r="AB164" i="3"/>
  <c r="AB163" i="3"/>
  <c r="AB162" i="3"/>
  <c r="AB161" i="3"/>
  <c r="AB160" i="3"/>
  <c r="AB159" i="3"/>
  <c r="AB158" i="3"/>
  <c r="AB157" i="3"/>
  <c r="AB155" i="3"/>
  <c r="N155" i="3"/>
  <c r="M155" i="3"/>
  <c r="G155" i="3"/>
  <c r="AB154" i="3"/>
  <c r="AB152" i="3"/>
  <c r="AA152" i="3"/>
  <c r="Z152" i="3"/>
  <c r="Y152" i="3"/>
  <c r="X152" i="3"/>
  <c r="W152" i="3"/>
  <c r="V152" i="3"/>
  <c r="U152" i="3"/>
  <c r="T152" i="3"/>
  <c r="R152" i="3"/>
  <c r="Q152" i="3"/>
  <c r="P152" i="3"/>
  <c r="N152" i="3"/>
  <c r="M152" i="3"/>
  <c r="L152" i="3"/>
  <c r="K152" i="3"/>
  <c r="I152" i="3"/>
  <c r="G152" i="3"/>
  <c r="AB151" i="3"/>
  <c r="AB150" i="3"/>
  <c r="AB149" i="3"/>
  <c r="AB148" i="3"/>
  <c r="AB147" i="3"/>
  <c r="AB146" i="3"/>
  <c r="AB145" i="3"/>
  <c r="AB144" i="3"/>
  <c r="AB143" i="3"/>
  <c r="AB142" i="3"/>
  <c r="AB141" i="3"/>
  <c r="AB140" i="3"/>
  <c r="AB139" i="3"/>
  <c r="AB138" i="3"/>
  <c r="AB137" i="3"/>
  <c r="AB136" i="3"/>
  <c r="AB135" i="3"/>
  <c r="AB134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N132" i="3"/>
  <c r="M132" i="3"/>
  <c r="L132" i="3"/>
  <c r="K132" i="3"/>
  <c r="I132" i="3"/>
  <c r="G132" i="3"/>
  <c r="AB131" i="3"/>
  <c r="AB130" i="3"/>
  <c r="AB129" i="3"/>
  <c r="AB128" i="3"/>
  <c r="AB127" i="3"/>
  <c r="AB126" i="3"/>
  <c r="AB125" i="3"/>
  <c r="AB124" i="3"/>
  <c r="AB123" i="3"/>
  <c r="AB122" i="3"/>
  <c r="AB121" i="3"/>
  <c r="AB120" i="3"/>
  <c r="AB119" i="3"/>
  <c r="AB118" i="3"/>
  <c r="AB117" i="3"/>
  <c r="AB116" i="3"/>
  <c r="AB115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79" i="3"/>
  <c r="AA79" i="3"/>
  <c r="Z79" i="3"/>
  <c r="Y79" i="3"/>
  <c r="W79" i="3"/>
  <c r="V79" i="3"/>
  <c r="T79" i="3"/>
  <c r="Q79" i="3"/>
  <c r="P79" i="3"/>
  <c r="N79" i="3"/>
  <c r="M79" i="3"/>
  <c r="L79" i="3"/>
  <c r="K79" i="3"/>
  <c r="I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1" i="3"/>
  <c r="AA61" i="3"/>
  <c r="Z61" i="3"/>
  <c r="Y61" i="3"/>
  <c r="W61" i="3"/>
  <c r="V61" i="3"/>
  <c r="T61" i="3"/>
  <c r="P61" i="3"/>
  <c r="O61" i="3"/>
  <c r="N61" i="3"/>
  <c r="M61" i="3"/>
  <c r="L61" i="3"/>
  <c r="K61" i="3"/>
  <c r="J61" i="3"/>
  <c r="I61" i="3"/>
  <c r="H61" i="3"/>
  <c r="G61" i="3"/>
  <c r="AB60" i="3"/>
  <c r="AA60" i="3"/>
  <c r="Z60" i="3"/>
  <c r="Y60" i="3"/>
  <c r="W60" i="3"/>
  <c r="V60" i="3"/>
  <c r="T60" i="3"/>
  <c r="P60" i="3"/>
  <c r="O60" i="3"/>
  <c r="N60" i="3"/>
  <c r="M60" i="3"/>
  <c r="L60" i="3"/>
  <c r="K60" i="3"/>
  <c r="J60" i="3"/>
  <c r="I60" i="3"/>
  <c r="H60" i="3"/>
  <c r="G60" i="3"/>
  <c r="AB59" i="3"/>
  <c r="AA59" i="3"/>
  <c r="Z59" i="3"/>
  <c r="W59" i="3"/>
  <c r="V59" i="3"/>
  <c r="N59" i="3"/>
  <c r="L59" i="3"/>
  <c r="G59" i="3"/>
  <c r="AB58" i="3"/>
  <c r="AB57" i="3"/>
  <c r="AB56" i="3"/>
  <c r="AB55" i="3"/>
  <c r="AB54" i="3"/>
  <c r="AB53" i="3"/>
  <c r="AB52" i="3"/>
  <c r="AB51" i="3"/>
  <c r="AB50" i="3"/>
  <c r="AB49" i="3"/>
  <c r="AB48" i="3"/>
  <c r="AB46" i="3"/>
  <c r="AA46" i="3"/>
  <c r="Z46" i="3"/>
  <c r="W46" i="3"/>
  <c r="T46" i="3"/>
  <c r="P46" i="3"/>
  <c r="O46" i="3"/>
  <c r="N46" i="3"/>
  <c r="M46" i="3"/>
  <c r="L46" i="3"/>
  <c r="K46" i="3"/>
  <c r="J46" i="3"/>
  <c r="I46" i="3"/>
  <c r="H46" i="3"/>
  <c r="G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19" i="3"/>
  <c r="Y19" i="3"/>
  <c r="T19" i="3"/>
  <c r="P19" i="3"/>
  <c r="M19" i="3"/>
  <c r="AB18" i="3"/>
  <c r="AB17" i="3"/>
  <c r="AB16" i="3"/>
  <c r="AB15" i="3"/>
  <c r="AB14" i="3"/>
  <c r="AB13" i="3"/>
  <c r="AB11" i="3"/>
  <c r="Y11" i="3"/>
  <c r="T11" i="3"/>
  <c r="M11" i="3"/>
  <c r="AB10" i="3"/>
  <c r="AB9" i="3"/>
  <c r="AB8" i="3"/>
  <c r="AB7" i="3"/>
  <c r="AB6" i="3"/>
  <c r="AB197" i="1" l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AB196" i="1"/>
  <c r="AA196" i="1"/>
  <c r="Z196" i="1"/>
  <c r="Y196" i="1"/>
  <c r="X196" i="1"/>
  <c r="W196" i="1"/>
  <c r="U196" i="1"/>
  <c r="T196" i="1"/>
  <c r="S196" i="1"/>
  <c r="R196" i="1"/>
  <c r="Q196" i="1"/>
  <c r="P196" i="1"/>
  <c r="O196" i="1"/>
  <c r="N196" i="1"/>
  <c r="M196" i="1"/>
  <c r="K196" i="1"/>
  <c r="J196" i="1"/>
  <c r="I196" i="1"/>
  <c r="G196" i="1"/>
  <c r="AB195" i="1"/>
  <c r="N195" i="1"/>
  <c r="M195" i="1"/>
  <c r="J195" i="1"/>
  <c r="AB194" i="1"/>
  <c r="N194" i="1"/>
  <c r="M194" i="1"/>
  <c r="J194" i="1"/>
  <c r="AB193" i="1"/>
  <c r="AB192" i="1"/>
  <c r="AB189" i="1"/>
  <c r="AA189" i="1"/>
  <c r="Z189" i="1"/>
  <c r="Y189" i="1"/>
  <c r="X189" i="1"/>
  <c r="W189" i="1"/>
  <c r="U189" i="1"/>
  <c r="T189" i="1"/>
  <c r="S189" i="1"/>
  <c r="R189" i="1"/>
  <c r="Q189" i="1"/>
  <c r="P189" i="1"/>
  <c r="O189" i="1"/>
  <c r="N189" i="1"/>
  <c r="M189" i="1"/>
  <c r="K189" i="1"/>
  <c r="I189" i="1"/>
  <c r="G189" i="1"/>
  <c r="AB188" i="1"/>
  <c r="Z188" i="1"/>
  <c r="Y188" i="1"/>
  <c r="X188" i="1"/>
  <c r="W188" i="1"/>
  <c r="U188" i="1"/>
  <c r="T188" i="1"/>
  <c r="S188" i="1"/>
  <c r="R188" i="1"/>
  <c r="Q188" i="1"/>
  <c r="P188" i="1"/>
  <c r="O188" i="1"/>
  <c r="N188" i="1"/>
  <c r="M188" i="1"/>
  <c r="K188" i="1"/>
  <c r="I188" i="1"/>
  <c r="G188" i="1"/>
  <c r="AB187" i="1"/>
  <c r="AB186" i="1"/>
  <c r="AB185" i="1"/>
  <c r="AB184" i="1"/>
  <c r="AB183" i="1"/>
  <c r="AB181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N177" i="1"/>
  <c r="M177" i="1"/>
  <c r="L177" i="1"/>
  <c r="K177" i="1"/>
  <c r="J177" i="1"/>
  <c r="I177" i="1"/>
  <c r="G177" i="1"/>
  <c r="AB176" i="1"/>
  <c r="AA176" i="1"/>
  <c r="Z176" i="1"/>
  <c r="Y176" i="1"/>
  <c r="W176" i="1"/>
  <c r="T176" i="1"/>
  <c r="Q176" i="1"/>
  <c r="N176" i="1"/>
  <c r="J176" i="1"/>
  <c r="G176" i="1"/>
  <c r="AB175" i="1"/>
  <c r="AB174" i="1"/>
  <c r="AB173" i="1"/>
  <c r="AB172" i="1"/>
  <c r="AB170" i="1"/>
  <c r="AA170" i="1"/>
  <c r="Z170" i="1"/>
  <c r="Y170" i="1"/>
  <c r="W170" i="1"/>
  <c r="V170" i="1"/>
  <c r="U170" i="1"/>
  <c r="T170" i="1"/>
  <c r="Q170" i="1"/>
  <c r="P170" i="1"/>
  <c r="N170" i="1"/>
  <c r="M170" i="1"/>
  <c r="L170" i="1"/>
  <c r="I170" i="1"/>
  <c r="AB169" i="1"/>
  <c r="AB168" i="1"/>
  <c r="AB167" i="1"/>
  <c r="AB166" i="1"/>
  <c r="AB165" i="1"/>
  <c r="AB164" i="1"/>
  <c r="AB163" i="1"/>
  <c r="AB162" i="1"/>
  <c r="AB161" i="1"/>
  <c r="AB159" i="1"/>
  <c r="M159" i="1"/>
  <c r="G159" i="1"/>
  <c r="AB158" i="1"/>
  <c r="AB157" i="1"/>
  <c r="AB155" i="1"/>
  <c r="AA155" i="1"/>
  <c r="Z155" i="1"/>
  <c r="Y155" i="1"/>
  <c r="X155" i="1"/>
  <c r="W155" i="1"/>
  <c r="V155" i="1"/>
  <c r="U155" i="1"/>
  <c r="T155" i="1"/>
  <c r="R155" i="1"/>
  <c r="Q155" i="1"/>
  <c r="P155" i="1"/>
  <c r="N155" i="1"/>
  <c r="M155" i="1"/>
  <c r="L155" i="1"/>
  <c r="K155" i="1"/>
  <c r="I155" i="1"/>
  <c r="G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N134" i="1"/>
  <c r="M134" i="1"/>
  <c r="L134" i="1"/>
  <c r="K134" i="1"/>
  <c r="I134" i="1"/>
  <c r="G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0" i="1"/>
  <c r="AA80" i="1"/>
  <c r="Z80" i="1"/>
  <c r="Y80" i="1"/>
  <c r="W80" i="1"/>
  <c r="V80" i="1"/>
  <c r="T80" i="1"/>
  <c r="Q80" i="1"/>
  <c r="P80" i="1"/>
  <c r="N80" i="1"/>
  <c r="M80" i="1"/>
  <c r="L80" i="1"/>
  <c r="K80" i="1"/>
  <c r="I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2" i="1"/>
  <c r="AA62" i="1"/>
  <c r="Z62" i="1"/>
  <c r="Y62" i="1"/>
  <c r="W62" i="1"/>
  <c r="V62" i="1"/>
  <c r="T62" i="1"/>
  <c r="P62" i="1"/>
  <c r="O62" i="1"/>
  <c r="N62" i="1"/>
  <c r="M62" i="1"/>
  <c r="L62" i="1"/>
  <c r="K62" i="1"/>
  <c r="J62" i="1"/>
  <c r="I62" i="1"/>
  <c r="H62" i="1"/>
  <c r="G62" i="1"/>
  <c r="AB61" i="1"/>
  <c r="AA61" i="1"/>
  <c r="Z61" i="1"/>
  <c r="Y61" i="1"/>
  <c r="W61" i="1"/>
  <c r="V61" i="1"/>
  <c r="T61" i="1"/>
  <c r="P61" i="1"/>
  <c r="O61" i="1"/>
  <c r="N61" i="1"/>
  <c r="M61" i="1"/>
  <c r="L61" i="1"/>
  <c r="K61" i="1"/>
  <c r="J61" i="1"/>
  <c r="I61" i="1"/>
  <c r="H61" i="1"/>
  <c r="G61" i="1"/>
  <c r="AB60" i="1"/>
  <c r="AA60" i="1"/>
  <c r="Z60" i="1"/>
  <c r="W60" i="1"/>
  <c r="V60" i="1"/>
  <c r="N60" i="1"/>
  <c r="L60" i="1"/>
  <c r="G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6" i="1"/>
  <c r="AA46" i="1"/>
  <c r="Z46" i="1"/>
  <c r="W46" i="1"/>
  <c r="V46" i="1"/>
  <c r="T46" i="1"/>
  <c r="P46" i="1"/>
  <c r="O46" i="1"/>
  <c r="N46" i="1"/>
  <c r="M46" i="1"/>
  <c r="L46" i="1"/>
  <c r="K46" i="1"/>
  <c r="J46" i="1"/>
  <c r="I46" i="1"/>
  <c r="H46" i="1"/>
  <c r="G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0" i="1"/>
  <c r="Y20" i="1"/>
  <c r="T20" i="1"/>
  <c r="P20" i="1"/>
  <c r="M20" i="1"/>
  <c r="AB19" i="1"/>
  <c r="AB18" i="1"/>
  <c r="AB17" i="1"/>
  <c r="AB16" i="1"/>
  <c r="AB15" i="1"/>
  <c r="AB14" i="1"/>
  <c r="AB13" i="1"/>
  <c r="AB11" i="1"/>
  <c r="Y11" i="1"/>
  <c r="T11" i="1"/>
  <c r="M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<sst xmlns="http://schemas.openxmlformats.org/spreadsheetml/2006/main" count="701" uniqueCount="222">
  <si>
    <t>Airport Fund</t>
  </si>
  <si>
    <t>CDBG Housing Rehab</t>
  </si>
  <si>
    <t>Community Buildings Department</t>
  </si>
  <si>
    <t>Electrical Department</t>
  </si>
  <si>
    <t>Fire Department</t>
  </si>
  <si>
    <t>Gas Utility Department</t>
  </si>
  <si>
    <t>General Fund</t>
  </si>
  <si>
    <t>Golf Fund</t>
  </si>
  <si>
    <t>Hospital Bond Sinking Fund</t>
  </si>
  <si>
    <t>Library Department</t>
  </si>
  <si>
    <t>Park Department</t>
  </si>
  <si>
    <t>Pheasant Ridge Trail Department</t>
  </si>
  <si>
    <t>Police Protection Department</t>
  </si>
  <si>
    <t>Pool Department</t>
  </si>
  <si>
    <t>Recreation Department</t>
  </si>
  <si>
    <t>RV Park Fund</t>
  </si>
  <si>
    <t>Sanitation Department</t>
  </si>
  <si>
    <t>Shop Department</t>
  </si>
  <si>
    <t>Street Department</t>
  </si>
  <si>
    <t>Wastewater Utility Department</t>
  </si>
  <si>
    <t>Water Utility Department</t>
  </si>
  <si>
    <t>TOTAL</t>
  </si>
  <si>
    <t>Oct '16 - Sep 17</t>
  </si>
  <si>
    <t>Ordinary Income/Expense</t>
  </si>
  <si>
    <t>Income</t>
  </si>
  <si>
    <t>01.4000 · Taxes</t>
  </si>
  <si>
    <t>01.4200 · Motor Vehicle Taxes</t>
  </si>
  <si>
    <t>01.4201 · Motor Vehicle Pro-Rate Tax</t>
  </si>
  <si>
    <t>01.4300 · Local Option Sales Tax 1%</t>
  </si>
  <si>
    <t>01.4301 · PropertyTaxes</t>
  </si>
  <si>
    <t>01.4302 · Local Option Sales Tax 1/2%</t>
  </si>
  <si>
    <t>Total 01.4000 · Taxes</t>
  </si>
  <si>
    <t>02.4000 · Intergovernmental</t>
  </si>
  <si>
    <t>02.4100 · Municipal Equalization</t>
  </si>
  <si>
    <t>02.4300 · State Aid</t>
  </si>
  <si>
    <t>02.4400 · Highway Allocation/Incentive</t>
  </si>
  <si>
    <t>02.4500 · Motor Vehicle Fee</t>
  </si>
  <si>
    <t>02.4700 · 5%-Lieu of Tax</t>
  </si>
  <si>
    <t>02.4702 · Motor Vehicle Pro-rate</t>
  </si>
  <si>
    <t>02.4800 · State Financial Assist/Grants</t>
  </si>
  <si>
    <t>Total 02.4000 · Intergovernmental</t>
  </si>
  <si>
    <t>03.4000 · Fees, Licenses, &amp;  Other</t>
  </si>
  <si>
    <t>03.4010 · Building Permits &amp; Fees</t>
  </si>
  <si>
    <t>03.4020 · Concessions Sales</t>
  </si>
  <si>
    <t>03.4021 · Beer Sales</t>
  </si>
  <si>
    <t>03.4022 · Drinks</t>
  </si>
  <si>
    <t>03.4023 · Soda</t>
  </si>
  <si>
    <t>03.4024 · Candy, Chips, Nuts, Etc.</t>
  </si>
  <si>
    <t>03.4025 · Cigarettes &amp; Cigars</t>
  </si>
  <si>
    <t>03.4028 · Gift Certificates Purchased</t>
  </si>
  <si>
    <t>03.4030 · Deposits -Gas,Wat, Sew; Compost</t>
  </si>
  <si>
    <t>03.4035 · Compost Key Fees</t>
  </si>
  <si>
    <t>03.4040 · Contributions Restricted</t>
  </si>
  <si>
    <t>03.4045 · Contributions Unrestricted</t>
  </si>
  <si>
    <t>03.4050 · Franchise Fees</t>
  </si>
  <si>
    <t>03.4051 · Pro Agreement-N.P.P.D.</t>
  </si>
  <si>
    <t>03.4052 · US Cellular Water Tower Lease</t>
  </si>
  <si>
    <t>03.4060 · Interest Income</t>
  </si>
  <si>
    <t>03.4065 · Dog Tags</t>
  </si>
  <si>
    <t>03.4070 · Library Fines</t>
  </si>
  <si>
    <t>03.4080 · Liquor License</t>
  </si>
  <si>
    <t>03.4100 · Miscellaneous Other Income</t>
  </si>
  <si>
    <t>03.4120 · Rent Income</t>
  </si>
  <si>
    <t>03.4140 · Swim Pool Tickets</t>
  </si>
  <si>
    <t>03.4150 · Tobacco Licenses</t>
  </si>
  <si>
    <t>03.4700 · Fuel Income</t>
  </si>
  <si>
    <t>Total 03.4000 · Fees, Licenses, &amp;  Other</t>
  </si>
  <si>
    <t>04.4000 · Charges for Services</t>
  </si>
  <si>
    <t>04.4050 · Metered Sales</t>
  </si>
  <si>
    <t>04.4060 · Fuel Sales</t>
  </si>
  <si>
    <t>04.4075 · Metered Sales/Past Consumption</t>
  </si>
  <si>
    <t>04.4100 · Wastewater Charges</t>
  </si>
  <si>
    <t>04.4200 · Trash Service Charges</t>
  </si>
  <si>
    <t>04.4300 · Golf Cart Storage</t>
  </si>
  <si>
    <t>04.4310 · Golf Cart Rental</t>
  </si>
  <si>
    <t>04.4320 · Golf Membership Dues</t>
  </si>
  <si>
    <t>04.4330 · Golf Green Fees</t>
  </si>
  <si>
    <t>04.4400 · Campground Fees</t>
  </si>
  <si>
    <t>04.4800 · Lodging Tax Collected</t>
  </si>
  <si>
    <t>04.4900 · Sales Tax Collected</t>
  </si>
  <si>
    <t>Total 04.4000 · Charges for Services</t>
  </si>
  <si>
    <t>Total Income</t>
  </si>
  <si>
    <t>Gross Profit</t>
  </si>
  <si>
    <t>Expense</t>
  </si>
  <si>
    <t>10.1000 · Personal Services</t>
  </si>
  <si>
    <t>10.1002 · Salary Elected Officials</t>
  </si>
  <si>
    <t>10.1005 · Salary Wages</t>
  </si>
  <si>
    <t>10.1010 · Hourly Wages</t>
  </si>
  <si>
    <t>10.1020 · Overtime Wages</t>
  </si>
  <si>
    <t>10.1060 · Employee Bonus</t>
  </si>
  <si>
    <t>10.1061 · Building Permit Commissions</t>
  </si>
  <si>
    <t>10.1070 · Clothing/Auto/Cell Allowance</t>
  </si>
  <si>
    <t>10.2000 · Employee Pension</t>
  </si>
  <si>
    <t>10.2010 · Emp Health &amp; Life Insurance</t>
  </si>
  <si>
    <t>10.2020 · Employee Dental Insurance</t>
  </si>
  <si>
    <t>10.2030 · Employee Eyecare Insurance</t>
  </si>
  <si>
    <t>10.2050 · Volunteers Life Insurance</t>
  </si>
  <si>
    <t>10.3000 · Payroll Taxes</t>
  </si>
  <si>
    <t>10.4005 · Nonemployee Compensation</t>
  </si>
  <si>
    <t>10.4010 · Fire &amp; Ambulance Calls</t>
  </si>
  <si>
    <t>Total 10.1000 · Personal Services</t>
  </si>
  <si>
    <t>20.1000 · Operating Expenses</t>
  </si>
  <si>
    <t>20.1001 · Advertising</t>
  </si>
  <si>
    <t>20.1005 · Animal Control</t>
  </si>
  <si>
    <t>20.1010 · Audit &amp; Accounting Fees</t>
  </si>
  <si>
    <t>20.1011 · Bank Charges</t>
  </si>
  <si>
    <t>20.1015 · Cable Television Expense</t>
  </si>
  <si>
    <t>20.1016 · City Wide Clean Up</t>
  </si>
  <si>
    <t>20.1020 · Contractual Services</t>
  </si>
  <si>
    <t>20.1025 · Computer Services &amp; Software</t>
  </si>
  <si>
    <t>20.1029 · Credit Card Transaction</t>
  </si>
  <si>
    <t>20.1030 · Deposit Refunds</t>
  </si>
  <si>
    <t>20.1035 · Dues &amp; Fees</t>
  </si>
  <si>
    <t>20.1036 · Ec. Development * Newsletter</t>
  </si>
  <si>
    <t>20.1037 · Economic Development</t>
  </si>
  <si>
    <t>20.1038 · Ec. Development * A D C</t>
  </si>
  <si>
    <t>20.1040 · Electric Expense</t>
  </si>
  <si>
    <t>20.1045 · Employee Appreciation</t>
  </si>
  <si>
    <t>20.1050 · Engineering Fees</t>
  </si>
  <si>
    <t>20.1060 · Fuel &amp; Oil</t>
  </si>
  <si>
    <t>20.1070 · Gas Purchased</t>
  </si>
  <si>
    <t>20.1085 · Fuel Purchases</t>
  </si>
  <si>
    <t>20.1090 · Gas, Water, &amp; Wastewater</t>
  </si>
  <si>
    <t>20.1100 · Insurance Expense</t>
  </si>
  <si>
    <t>20.1102 · Internet Expense</t>
  </si>
  <si>
    <t>20.1105 · Land Lease</t>
  </si>
  <si>
    <t>20.1110 · Legal Fees</t>
  </si>
  <si>
    <t>20.1120 · Line Maintenance</t>
  </si>
  <si>
    <t>20.1135 · Liquor &amp; Tobacco License</t>
  </si>
  <si>
    <t>20.1140 · Lodging Tax in Sales</t>
  </si>
  <si>
    <t>20.1150 · Miscellaneous Other Expense</t>
  </si>
  <si>
    <t>20.1152 · Nuisances</t>
  </si>
  <si>
    <t>20.1155 · Other Professional Fees</t>
  </si>
  <si>
    <t>20.1158 · Pool Certification</t>
  </si>
  <si>
    <t>20.1160 · Postage &amp; Freight Expense</t>
  </si>
  <si>
    <t>20.1170 · Printing &amp; Publishing</t>
  </si>
  <si>
    <t>20.1180 · Professional &amp; School</t>
  </si>
  <si>
    <t>20.1185 · Publicity</t>
  </si>
  <si>
    <t>20.1187 · Recycling Fees</t>
  </si>
  <si>
    <t>20.1190 · Repairs &amp; Maint. Buildings</t>
  </si>
  <si>
    <t>20.1195 · Repairs &amp; Maint. Dumpsters &amp; Mi</t>
  </si>
  <si>
    <t>20.1200 · Repairs &amp; Maint. Equipment</t>
  </si>
  <si>
    <t>20.1210 · Repairs &amp; Maint. Grounds</t>
  </si>
  <si>
    <t>20.1220 · Repairs &amp; Maint. Wells</t>
  </si>
  <si>
    <t>20.1225 · Repairs &amp; Maint. Streets</t>
  </si>
  <si>
    <t>20.1226 · Repairs &amp; Maint. Sidewalks</t>
  </si>
  <si>
    <t>20.1230 · Sales Tax in Sales</t>
  </si>
  <si>
    <t>20.1231 · Sales Tax in Sales - Golf</t>
  </si>
  <si>
    <t>20.1235 · Subscriptions</t>
  </si>
  <si>
    <t>20.1240 · Telephone Expense</t>
  </si>
  <si>
    <t>20.1250 · Trash Removal</t>
  </si>
  <si>
    <t>20.1260 · Travel &amp; Meal Expense</t>
  </si>
  <si>
    <t>20.1270 · Uniform Expense</t>
  </si>
  <si>
    <t>20.1280 · Water Testing</t>
  </si>
  <si>
    <t>Total 20.1000 · Operating Expenses</t>
  </si>
  <si>
    <t>30.1000 · Materials &amp; Supplies</t>
  </si>
  <si>
    <t>30.1010 · Asphaltic</t>
  </si>
  <si>
    <t>30.1020 · Books - Restricted</t>
  </si>
  <si>
    <t>30.1030 · Chemicals</t>
  </si>
  <si>
    <t>30.1040 · Concession Supplies</t>
  </si>
  <si>
    <t>30.1041 · Purchases Beer</t>
  </si>
  <si>
    <t>30.1042 · Purchases Beverages</t>
  </si>
  <si>
    <t>30.1044 · Purchases Food</t>
  </si>
  <si>
    <t>30.1045 · Purchases Liquor</t>
  </si>
  <si>
    <t>30.1047 · Purchases Pop</t>
  </si>
  <si>
    <t>30.1050 · Concrete</t>
  </si>
  <si>
    <t>30.1060 · Gravel &amp; Barrow</t>
  </si>
  <si>
    <t>30.1070 · Magazines</t>
  </si>
  <si>
    <t>30.1090 · Office Supplies</t>
  </si>
  <si>
    <t>30.1100 · Signs &amp; Posts</t>
  </si>
  <si>
    <t>30.1110 · Small Tools</t>
  </si>
  <si>
    <t>30.1120 · Supplies</t>
  </si>
  <si>
    <t>30.1121 · Shop Supplies</t>
  </si>
  <si>
    <t>30.1130 · Videos</t>
  </si>
  <si>
    <t>30.1135 · Gift Certificates Redeemed</t>
  </si>
  <si>
    <t>Total 30.1000 · Materials &amp; Supplies</t>
  </si>
  <si>
    <t>40.1000 · Equipment Rental</t>
  </si>
  <si>
    <t>40.1100 · Equipment Rentals</t>
  </si>
  <si>
    <t>40.1000 · Equipment Rental - Other</t>
  </si>
  <si>
    <t>Total 40.1000 · Equipment Rental</t>
  </si>
  <si>
    <t>50.1000 · Capital Outlay</t>
  </si>
  <si>
    <t>50.1200 · Cap Outlay - Buildings</t>
  </si>
  <si>
    <t>50.1300 · Cap Outlay - Equip &amp; fixtures</t>
  </si>
  <si>
    <t>50.1400 · Cap Outlay - Vehicles</t>
  </si>
  <si>
    <t>50.1500 · Cap Outlay - Street Projects</t>
  </si>
  <si>
    <t>50.1600 · Cap Outlay - Grounds Projects</t>
  </si>
  <si>
    <t>50.1700 · Cap Outlay-Gas Utility Projects</t>
  </si>
  <si>
    <t>50.1800 · Cap Outlay - Water Utility proj</t>
  </si>
  <si>
    <t>50.1900 · Cap Out-Wastewater Utility Proj</t>
  </si>
  <si>
    <t>50.2200 · Cap Outlay - Misc Improvements</t>
  </si>
  <si>
    <t>Total 50.1000 · Capital Outlay</t>
  </si>
  <si>
    <t>60.1000 · Debt Service</t>
  </si>
  <si>
    <t>60.1500 · Bond Principal Payments</t>
  </si>
  <si>
    <t>60.2000 · Bond Interest Payments</t>
  </si>
  <si>
    <t>60.2500 · Loan Principal Payments</t>
  </si>
  <si>
    <t>60.3000 · Loan Interest Payments</t>
  </si>
  <si>
    <t>Total 60.1000 · Debt Service</t>
  </si>
  <si>
    <t>Total Expense</t>
  </si>
  <si>
    <t>Net Ordinary Income</t>
  </si>
  <si>
    <t>Other Income/Expense</t>
  </si>
  <si>
    <t>Other Income</t>
  </si>
  <si>
    <t>05.5000 · Bond Proceeds</t>
  </si>
  <si>
    <t>70.1000 · Other Financing Sources</t>
  </si>
  <si>
    <t>70.1500 · Transfers In</t>
  </si>
  <si>
    <t>70.1501 · Transfer into Pension - Fire</t>
  </si>
  <si>
    <t>70.1505 · Transfer In - Sales Tax</t>
  </si>
  <si>
    <t>70.2500 · Loan Proceeds</t>
  </si>
  <si>
    <t>70.9000 · Transfer In Electric Fund</t>
  </si>
  <si>
    <t>Total 70.1000 · Other Financing Sources</t>
  </si>
  <si>
    <t>Total Other Income</t>
  </si>
  <si>
    <t>Other Expense</t>
  </si>
  <si>
    <t>70.5000 · Other Financing Uses</t>
  </si>
  <si>
    <t>70.5500 · Transfers Out</t>
  </si>
  <si>
    <t>70.5505 · Transfer Out - Sales Tax</t>
  </si>
  <si>
    <t>Total 70.5000 · Other Financing Uses</t>
  </si>
  <si>
    <t>Total Other Expense</t>
  </si>
  <si>
    <t>Net Other Income</t>
  </si>
  <si>
    <t>Net Income</t>
  </si>
  <si>
    <t>Oct '15 - Sep 16</t>
  </si>
  <si>
    <t>03.4801 · Dept of Aeronautics-Terminal</t>
  </si>
  <si>
    <t>03.4802 · Dept of Aeronautics-Lights</t>
  </si>
  <si>
    <t>Oct '17 - Sep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</si>
</sst>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horizontal="centerContinuous"/>
    </xf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AF7E87A0-7214-465E-A3DA-1E202680C0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4B386-F45D-4840-AA9C-68FFDCCD3BF3}">
  <sheetPr codeName="Sheet3"/>
  <dimension ref="A1:AA191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10" sqref="F10"/>
    </sheetView>
  </sheetViews>
  <sheetFormatPr defaultRowHeight="15" x14ac:dyDescent="0.25"/>
  <cols>
    <col min="1" max="5" width="3" style="13" customWidth="1"/>
    <col min="6" max="6" width="40.7109375" style="13" customWidth="1"/>
    <col min="7" max="7" width="15" style="14" bestFit="1" customWidth="1"/>
    <col min="8" max="8" width="30.7109375" style="14" customWidth="1"/>
    <col min="9" max="9" width="20.85546875" style="14" bestFit="1" customWidth="1"/>
    <col min="10" max="10" width="15.85546875" style="14" bestFit="1" customWidth="1"/>
    <col min="11" max="11" width="21.7109375" style="14" bestFit="1" customWidth="1"/>
    <col min="12" max="13" width="15" style="14" bestFit="1" customWidth="1"/>
    <col min="14" max="14" width="26.7109375" style="14" bestFit="1" customWidth="1"/>
    <col min="15" max="15" width="18.85546875" style="14" bestFit="1" customWidth="1"/>
    <col min="16" max="16" width="16.42578125" style="14" bestFit="1" customWidth="1"/>
    <col min="17" max="17" width="30.7109375" style="14" customWidth="1"/>
    <col min="18" max="18" width="28.28515625" style="14" bestFit="1" customWidth="1"/>
    <col min="19" max="19" width="16.42578125" style="14" bestFit="1" customWidth="1"/>
    <col min="20" max="20" width="22.42578125" style="14" bestFit="1" customWidth="1"/>
    <col min="21" max="21" width="15" style="14" bestFit="1" customWidth="1"/>
    <col min="22" max="22" width="21.85546875" style="14" bestFit="1" customWidth="1"/>
    <col min="23" max="23" width="17" style="14" bestFit="1" customWidth="1"/>
    <col min="24" max="24" width="17.85546875" style="14" bestFit="1" customWidth="1"/>
    <col min="25" max="25" width="29.140625" style="14" bestFit="1" customWidth="1"/>
    <col min="26" max="26" width="23.7109375" style="14" bestFit="1" customWidth="1"/>
    <col min="27" max="27" width="15" style="14" bestFit="1" customWidth="1"/>
  </cols>
  <sheetData>
    <row r="1" spans="1:27" ht="15.75" thickBot="1" x14ac:dyDescent="0.3">
      <c r="A1" s="1"/>
      <c r="B1" s="1"/>
      <c r="C1" s="1"/>
      <c r="D1" s="1"/>
      <c r="E1" s="1"/>
      <c r="F1" s="1"/>
      <c r="G1" s="2" t="s">
        <v>0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</row>
    <row r="2" spans="1:27" s="12" customFormat="1" ht="16.5" thickTop="1" thickBot="1" x14ac:dyDescent="0.3">
      <c r="A2" s="10"/>
      <c r="B2" s="10"/>
      <c r="C2" s="10"/>
      <c r="D2" s="10"/>
      <c r="E2" s="10"/>
      <c r="F2" s="10"/>
      <c r="G2" s="11" t="s">
        <v>221</v>
      </c>
      <c r="H2" s="11" t="s">
        <v>221</v>
      </c>
      <c r="I2" s="11" t="s">
        <v>221</v>
      </c>
      <c r="J2" s="11" t="s">
        <v>221</v>
      </c>
      <c r="K2" s="11" t="s">
        <v>221</v>
      </c>
      <c r="L2" s="11" t="s">
        <v>221</v>
      </c>
      <c r="M2" s="11" t="s">
        <v>221</v>
      </c>
      <c r="N2" s="11" t="s">
        <v>221</v>
      </c>
      <c r="O2" s="11" t="s">
        <v>221</v>
      </c>
      <c r="P2" s="11" t="s">
        <v>221</v>
      </c>
      <c r="Q2" s="11" t="s">
        <v>221</v>
      </c>
      <c r="R2" s="11" t="s">
        <v>221</v>
      </c>
      <c r="S2" s="11" t="s">
        <v>221</v>
      </c>
      <c r="T2" s="11" t="s">
        <v>221</v>
      </c>
      <c r="U2" s="11" t="s">
        <v>221</v>
      </c>
      <c r="V2" s="11" t="s">
        <v>221</v>
      </c>
      <c r="W2" s="11" t="s">
        <v>221</v>
      </c>
      <c r="X2" s="11" t="s">
        <v>221</v>
      </c>
      <c r="Y2" s="11" t="s">
        <v>221</v>
      </c>
      <c r="Z2" s="11" t="s">
        <v>221</v>
      </c>
      <c r="AA2" s="11" t="s">
        <v>221</v>
      </c>
    </row>
    <row r="3" spans="1:27" ht="15.75" thickTop="1" x14ac:dyDescent="0.25">
      <c r="A3" s="1"/>
      <c r="B3" s="1" t="s">
        <v>23</v>
      </c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1"/>
      <c r="B4" s="1"/>
      <c r="C4" s="1"/>
      <c r="D4" s="1" t="s">
        <v>24</v>
      </c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1"/>
      <c r="B5" s="1"/>
      <c r="C5" s="1"/>
      <c r="D5" s="1"/>
      <c r="E5" s="1" t="s">
        <v>25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1"/>
      <c r="B6" s="1"/>
      <c r="C6" s="1"/>
      <c r="D6" s="1"/>
      <c r="E6" s="1"/>
      <c r="F6" s="1" t="s">
        <v>26</v>
      </c>
      <c r="G6" s="3"/>
      <c r="H6" s="3"/>
      <c r="I6" s="3"/>
      <c r="J6" s="3"/>
      <c r="K6" s="3"/>
      <c r="L6" s="3">
        <v>24000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v>38000</v>
      </c>
      <c r="Y6" s="3"/>
      <c r="Z6" s="3"/>
      <c r="AA6" s="3">
        <f t="shared" ref="AA6:AA11" si="0">ROUND(SUM(G6:Z6),5)</f>
        <v>62000</v>
      </c>
    </row>
    <row r="7" spans="1:27" x14ac:dyDescent="0.25">
      <c r="A7" s="1"/>
      <c r="B7" s="1"/>
      <c r="C7" s="1"/>
      <c r="D7" s="1"/>
      <c r="E7" s="1"/>
      <c r="F7" s="1" t="s">
        <v>27</v>
      </c>
      <c r="G7" s="3"/>
      <c r="H7" s="3"/>
      <c r="I7" s="3"/>
      <c r="J7" s="3"/>
      <c r="K7" s="3"/>
      <c r="L7" s="3">
        <v>250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f t="shared" si="0"/>
        <v>250</v>
      </c>
    </row>
    <row r="8" spans="1:27" x14ac:dyDescent="0.25">
      <c r="A8" s="1"/>
      <c r="B8" s="1"/>
      <c r="C8" s="1"/>
      <c r="D8" s="1"/>
      <c r="E8" s="1"/>
      <c r="F8" s="1" t="s">
        <v>28</v>
      </c>
      <c r="G8" s="3"/>
      <c r="H8" s="3"/>
      <c r="I8" s="3"/>
      <c r="J8" s="3"/>
      <c r="K8" s="3"/>
      <c r="L8" s="3">
        <v>106000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35000</v>
      </c>
      <c r="Y8" s="3"/>
      <c r="Z8" s="3"/>
      <c r="AA8" s="3">
        <f t="shared" si="0"/>
        <v>141000</v>
      </c>
    </row>
    <row r="9" spans="1:27" x14ac:dyDescent="0.25">
      <c r="A9" s="1"/>
      <c r="B9" s="1"/>
      <c r="C9" s="1"/>
      <c r="D9" s="1"/>
      <c r="E9" s="1"/>
      <c r="F9" s="1" t="s">
        <v>29</v>
      </c>
      <c r="G9" s="3"/>
      <c r="H9" s="3"/>
      <c r="I9" s="3"/>
      <c r="J9" s="3"/>
      <c r="K9" s="3"/>
      <c r="L9" s="3">
        <v>211500</v>
      </c>
      <c r="M9" s="3"/>
      <c r="N9" s="3"/>
      <c r="O9" s="3"/>
      <c r="P9" s="3"/>
      <c r="Q9" s="3"/>
      <c r="R9" s="3"/>
      <c r="S9" s="3">
        <v>79000</v>
      </c>
      <c r="T9" s="3"/>
      <c r="U9" s="3"/>
      <c r="V9" s="3"/>
      <c r="W9" s="3"/>
      <c r="X9" s="3"/>
      <c r="Y9" s="3"/>
      <c r="Z9" s="3"/>
      <c r="AA9" s="3">
        <f t="shared" si="0"/>
        <v>290500</v>
      </c>
    </row>
    <row r="10" spans="1:27" ht="15.75" thickBot="1" x14ac:dyDescent="0.3">
      <c r="A10" s="1"/>
      <c r="B10" s="1"/>
      <c r="C10" s="1"/>
      <c r="D10" s="1"/>
      <c r="E10" s="1"/>
      <c r="F10" s="1" t="s">
        <v>30</v>
      </c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4">
        <v>145000</v>
      </c>
      <c r="T10" s="3"/>
      <c r="U10" s="3"/>
      <c r="V10" s="3"/>
      <c r="W10" s="3"/>
      <c r="X10" s="4"/>
      <c r="Y10" s="3"/>
      <c r="Z10" s="3"/>
      <c r="AA10" s="4">
        <f t="shared" si="0"/>
        <v>145000</v>
      </c>
    </row>
    <row r="11" spans="1:27" x14ac:dyDescent="0.25">
      <c r="A11" s="1"/>
      <c r="B11" s="1"/>
      <c r="C11" s="1"/>
      <c r="D11" s="1"/>
      <c r="E11" s="1" t="s">
        <v>31</v>
      </c>
      <c r="F11" s="1"/>
      <c r="G11" s="3"/>
      <c r="H11" s="3"/>
      <c r="I11" s="3"/>
      <c r="J11" s="3"/>
      <c r="K11" s="3"/>
      <c r="L11" s="3">
        <f>ROUND(SUM(L5:L10),5)</f>
        <v>341750</v>
      </c>
      <c r="M11" s="3"/>
      <c r="N11" s="3"/>
      <c r="O11" s="3"/>
      <c r="P11" s="3"/>
      <c r="Q11" s="3"/>
      <c r="R11" s="3"/>
      <c r="S11" s="3">
        <f>ROUND(SUM(S5:S10),5)</f>
        <v>224000</v>
      </c>
      <c r="T11" s="3"/>
      <c r="U11" s="3"/>
      <c r="V11" s="3"/>
      <c r="W11" s="3"/>
      <c r="X11" s="3">
        <f>ROUND(SUM(X5:X10),5)</f>
        <v>73000</v>
      </c>
      <c r="Y11" s="3"/>
      <c r="Z11" s="3"/>
      <c r="AA11" s="3">
        <f t="shared" si="0"/>
        <v>638750</v>
      </c>
    </row>
    <row r="12" spans="1:27" x14ac:dyDescent="0.25">
      <c r="A12" s="1"/>
      <c r="B12" s="1"/>
      <c r="C12" s="1"/>
      <c r="D12" s="1"/>
      <c r="E12" s="1" t="s">
        <v>32</v>
      </c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5">
      <c r="A13" s="1"/>
      <c r="B13" s="1"/>
      <c r="C13" s="1"/>
      <c r="D13" s="1"/>
      <c r="E13" s="1"/>
      <c r="F13" s="1" t="s">
        <v>33</v>
      </c>
      <c r="G13" s="3"/>
      <c r="H13" s="3"/>
      <c r="I13" s="3"/>
      <c r="J13" s="3"/>
      <c r="K13" s="3"/>
      <c r="L13" s="3">
        <v>53814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ref="AA13:AA20" si="1">ROUND(SUM(G13:Z13),5)</f>
        <v>53814</v>
      </c>
    </row>
    <row r="14" spans="1:27" x14ac:dyDescent="0.25">
      <c r="A14" s="1"/>
      <c r="B14" s="1"/>
      <c r="C14" s="1"/>
      <c r="D14" s="1"/>
      <c r="E14" s="1"/>
      <c r="F14" s="1" t="s">
        <v>34</v>
      </c>
      <c r="G14" s="3"/>
      <c r="H14" s="3"/>
      <c r="I14" s="3"/>
      <c r="J14" s="3"/>
      <c r="K14" s="3"/>
      <c r="L14" s="3"/>
      <c r="M14" s="3"/>
      <c r="N14" s="3"/>
      <c r="O14" s="3">
        <v>850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1"/>
        <v>850</v>
      </c>
    </row>
    <row r="15" spans="1:27" x14ac:dyDescent="0.25">
      <c r="A15" s="1"/>
      <c r="B15" s="1"/>
      <c r="C15" s="1"/>
      <c r="D15" s="1"/>
      <c r="E15" s="1"/>
      <c r="F15" s="1" t="s">
        <v>35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143924</v>
      </c>
      <c r="Y15" s="3"/>
      <c r="Z15" s="3"/>
      <c r="AA15" s="3">
        <f t="shared" si="1"/>
        <v>143924</v>
      </c>
    </row>
    <row r="16" spans="1:27" x14ac:dyDescent="0.25">
      <c r="A16" s="1"/>
      <c r="B16" s="1"/>
      <c r="C16" s="1"/>
      <c r="D16" s="1"/>
      <c r="E16" s="1"/>
      <c r="F16" s="1" t="s">
        <v>36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11000</v>
      </c>
      <c r="Y16" s="3"/>
      <c r="Z16" s="3"/>
      <c r="AA16" s="3">
        <f t="shared" si="1"/>
        <v>11000</v>
      </c>
    </row>
    <row r="17" spans="1:27" x14ac:dyDescent="0.25">
      <c r="A17" s="1"/>
      <c r="B17" s="1"/>
      <c r="C17" s="1"/>
      <c r="D17" s="1"/>
      <c r="E17" s="1"/>
      <c r="F17" s="1" t="s">
        <v>37</v>
      </c>
      <c r="G17" s="3"/>
      <c r="H17" s="3"/>
      <c r="I17" s="3"/>
      <c r="J17" s="3"/>
      <c r="K17" s="3"/>
      <c r="L17" s="3">
        <v>17000</v>
      </c>
      <c r="M17" s="3"/>
      <c r="N17" s="3"/>
      <c r="O17" s="3"/>
      <c r="P17" s="3"/>
      <c r="Q17" s="3"/>
      <c r="R17" s="3"/>
      <c r="S17" s="3">
        <v>7000</v>
      </c>
      <c r="T17" s="3"/>
      <c r="U17" s="3"/>
      <c r="V17" s="3"/>
      <c r="W17" s="3"/>
      <c r="X17" s="3"/>
      <c r="Y17" s="3"/>
      <c r="Z17" s="3"/>
      <c r="AA17" s="3">
        <f t="shared" si="1"/>
        <v>24000</v>
      </c>
    </row>
    <row r="18" spans="1:27" x14ac:dyDescent="0.25">
      <c r="A18" s="1"/>
      <c r="B18" s="1"/>
      <c r="C18" s="1"/>
      <c r="D18" s="1"/>
      <c r="E18" s="1"/>
      <c r="F18" s="1" t="s">
        <v>38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v>150</v>
      </c>
      <c r="T18" s="3"/>
      <c r="U18" s="3"/>
      <c r="V18" s="3"/>
      <c r="W18" s="3"/>
      <c r="X18" s="3"/>
      <c r="Y18" s="3"/>
      <c r="Z18" s="3"/>
      <c r="AA18" s="3">
        <f t="shared" si="1"/>
        <v>150</v>
      </c>
    </row>
    <row r="19" spans="1:27" ht="15.75" thickBot="1" x14ac:dyDescent="0.3">
      <c r="A19" s="1"/>
      <c r="B19" s="1"/>
      <c r="C19" s="1"/>
      <c r="D19" s="1"/>
      <c r="E19" s="1"/>
      <c r="F19" s="1" t="s">
        <v>39</v>
      </c>
      <c r="G19" s="3"/>
      <c r="H19" s="3"/>
      <c r="I19" s="3"/>
      <c r="J19" s="3"/>
      <c r="K19" s="3"/>
      <c r="L19" s="4"/>
      <c r="M19" s="3"/>
      <c r="N19" s="3"/>
      <c r="O19" s="4">
        <v>2000</v>
      </c>
      <c r="P19" s="3"/>
      <c r="Q19" s="3"/>
      <c r="R19" s="3"/>
      <c r="S19" s="4"/>
      <c r="T19" s="3"/>
      <c r="U19" s="3"/>
      <c r="V19" s="3"/>
      <c r="W19" s="3"/>
      <c r="X19" s="4"/>
      <c r="Y19" s="3"/>
      <c r="Z19" s="3"/>
      <c r="AA19" s="4">
        <f t="shared" si="1"/>
        <v>2000</v>
      </c>
    </row>
    <row r="20" spans="1:27" x14ac:dyDescent="0.25">
      <c r="A20" s="1"/>
      <c r="B20" s="1"/>
      <c r="C20" s="1"/>
      <c r="D20" s="1"/>
      <c r="E20" s="1" t="s">
        <v>40</v>
      </c>
      <c r="F20" s="1"/>
      <c r="G20" s="3"/>
      <c r="H20" s="3"/>
      <c r="I20" s="3"/>
      <c r="J20" s="3"/>
      <c r="K20" s="3"/>
      <c r="L20" s="3">
        <f>ROUND(SUM(L12:L19),5)</f>
        <v>70814</v>
      </c>
      <c r="M20" s="3"/>
      <c r="N20" s="3"/>
      <c r="O20" s="3">
        <f>ROUND(SUM(O12:O19),5)</f>
        <v>2850</v>
      </c>
      <c r="P20" s="3"/>
      <c r="Q20" s="3"/>
      <c r="R20" s="3"/>
      <c r="S20" s="3">
        <f>ROUND(SUM(S12:S19),5)</f>
        <v>7150</v>
      </c>
      <c r="T20" s="3"/>
      <c r="U20" s="3"/>
      <c r="V20" s="3"/>
      <c r="W20" s="3"/>
      <c r="X20" s="3">
        <f>ROUND(SUM(X12:X19),5)</f>
        <v>154924</v>
      </c>
      <c r="Y20" s="3"/>
      <c r="Z20" s="3"/>
      <c r="AA20" s="3">
        <f t="shared" si="1"/>
        <v>235738</v>
      </c>
    </row>
    <row r="21" spans="1:27" x14ac:dyDescent="0.25">
      <c r="A21" s="1"/>
      <c r="B21" s="1"/>
      <c r="C21" s="1"/>
      <c r="D21" s="1"/>
      <c r="E21" s="1" t="s">
        <v>41</v>
      </c>
      <c r="F21" s="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5">
      <c r="A22" s="1"/>
      <c r="B22" s="1"/>
      <c r="C22" s="1"/>
      <c r="D22" s="1"/>
      <c r="E22" s="1"/>
      <c r="F22" s="1" t="s">
        <v>42</v>
      </c>
      <c r="G22" s="3"/>
      <c r="H22" s="3"/>
      <c r="I22" s="3"/>
      <c r="J22" s="3"/>
      <c r="K22" s="3"/>
      <c r="L22" s="3">
        <v>2500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ref="AA22:AA44" si="2">ROUND(SUM(G22:Z22),5)</f>
        <v>2500</v>
      </c>
    </row>
    <row r="23" spans="1:27" x14ac:dyDescent="0.25">
      <c r="A23" s="1"/>
      <c r="B23" s="1"/>
      <c r="C23" s="1"/>
      <c r="D23" s="1"/>
      <c r="E23" s="1"/>
      <c r="F23" s="1" t="s">
        <v>43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v>4000</v>
      </c>
      <c r="T23" s="3"/>
      <c r="U23" s="3"/>
      <c r="V23" s="3"/>
      <c r="W23" s="3"/>
      <c r="X23" s="3"/>
      <c r="Y23" s="3"/>
      <c r="Z23" s="3"/>
      <c r="AA23" s="3">
        <f t="shared" si="2"/>
        <v>4000</v>
      </c>
    </row>
    <row r="24" spans="1:27" x14ac:dyDescent="0.25">
      <c r="A24" s="1"/>
      <c r="B24" s="1"/>
      <c r="C24" s="1"/>
      <c r="D24" s="1"/>
      <c r="E24" s="1"/>
      <c r="F24" s="1" t="s">
        <v>44</v>
      </c>
      <c r="G24" s="3"/>
      <c r="H24" s="3"/>
      <c r="I24" s="3"/>
      <c r="J24" s="3"/>
      <c r="K24" s="3"/>
      <c r="L24" s="3"/>
      <c r="M24" s="3">
        <v>62000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 t="shared" si="2"/>
        <v>62000</v>
      </c>
    </row>
    <row r="25" spans="1:27" x14ac:dyDescent="0.25">
      <c r="A25" s="1"/>
      <c r="B25" s="1"/>
      <c r="C25" s="1"/>
      <c r="D25" s="1"/>
      <c r="E25" s="1"/>
      <c r="F25" s="1" t="s">
        <v>45</v>
      </c>
      <c r="G25" s="3"/>
      <c r="H25" s="3"/>
      <c r="I25" s="3"/>
      <c r="J25" s="3"/>
      <c r="K25" s="3"/>
      <c r="L25" s="3"/>
      <c r="M25" s="3">
        <v>80000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2"/>
        <v>80000</v>
      </c>
    </row>
    <row r="26" spans="1:27" x14ac:dyDescent="0.25">
      <c r="A26" s="1"/>
      <c r="B26" s="1"/>
      <c r="C26" s="1"/>
      <c r="D26" s="1"/>
      <c r="E26" s="1"/>
      <c r="F26" s="1" t="s">
        <v>46</v>
      </c>
      <c r="G26" s="3"/>
      <c r="H26" s="3"/>
      <c r="I26" s="3"/>
      <c r="J26" s="3"/>
      <c r="K26" s="3"/>
      <c r="L26" s="3"/>
      <c r="M26" s="3">
        <v>5200</v>
      </c>
      <c r="N26" s="3"/>
      <c r="O26" s="3"/>
      <c r="P26" s="3"/>
      <c r="Q26" s="3"/>
      <c r="R26" s="3"/>
      <c r="S26" s="3">
        <v>1000</v>
      </c>
      <c r="T26" s="3"/>
      <c r="U26" s="3"/>
      <c r="V26" s="3"/>
      <c r="W26" s="3"/>
      <c r="X26" s="3"/>
      <c r="Y26" s="3"/>
      <c r="Z26" s="3"/>
      <c r="AA26" s="3">
        <f t="shared" si="2"/>
        <v>6200</v>
      </c>
    </row>
    <row r="27" spans="1:27" x14ac:dyDescent="0.25">
      <c r="A27" s="1"/>
      <c r="B27" s="1"/>
      <c r="C27" s="1"/>
      <c r="D27" s="1"/>
      <c r="E27" s="1"/>
      <c r="F27" s="1" t="s">
        <v>47</v>
      </c>
      <c r="G27" s="3"/>
      <c r="H27" s="3"/>
      <c r="I27" s="3"/>
      <c r="J27" s="3"/>
      <c r="K27" s="3"/>
      <c r="L27" s="3"/>
      <c r="M27" s="3">
        <v>1500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f t="shared" si="2"/>
        <v>1500</v>
      </c>
    </row>
    <row r="28" spans="1:27" x14ac:dyDescent="0.25">
      <c r="A28" s="1"/>
      <c r="B28" s="1"/>
      <c r="C28" s="1"/>
      <c r="D28" s="1"/>
      <c r="E28" s="1"/>
      <c r="F28" s="1" t="s">
        <v>48</v>
      </c>
      <c r="G28" s="3"/>
      <c r="H28" s="3"/>
      <c r="I28" s="3"/>
      <c r="J28" s="3"/>
      <c r="K28" s="3"/>
      <c r="L28" s="3"/>
      <c r="M28" s="3">
        <v>110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si="2"/>
        <v>110</v>
      </c>
    </row>
    <row r="29" spans="1:27" x14ac:dyDescent="0.25">
      <c r="A29" s="1"/>
      <c r="B29" s="1"/>
      <c r="C29" s="1"/>
      <c r="D29" s="1"/>
      <c r="E29" s="1"/>
      <c r="F29" s="1" t="s">
        <v>50</v>
      </c>
      <c r="G29" s="3"/>
      <c r="H29" s="3"/>
      <c r="I29" s="3"/>
      <c r="J29" s="3"/>
      <c r="K29" s="3">
        <v>1000</v>
      </c>
      <c r="L29" s="3"/>
      <c r="M29" s="3"/>
      <c r="N29" s="3"/>
      <c r="O29" s="3"/>
      <c r="P29" s="3"/>
      <c r="Q29" s="3"/>
      <c r="R29" s="3"/>
      <c r="S29" s="3"/>
      <c r="T29" s="3"/>
      <c r="U29" s="3">
        <v>2200</v>
      </c>
      <c r="V29" s="3"/>
      <c r="W29" s="3"/>
      <c r="X29" s="3"/>
      <c r="Y29" s="3">
        <v>1000</v>
      </c>
      <c r="Z29" s="3">
        <v>1500</v>
      </c>
      <c r="AA29" s="3">
        <f t="shared" si="2"/>
        <v>5700</v>
      </c>
    </row>
    <row r="30" spans="1:27" x14ac:dyDescent="0.25">
      <c r="A30" s="1"/>
      <c r="B30" s="1"/>
      <c r="C30" s="1"/>
      <c r="D30" s="1"/>
      <c r="E30" s="1"/>
      <c r="F30" s="1" t="s">
        <v>51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2045</v>
      </c>
      <c r="W30" s="3"/>
      <c r="X30" s="3"/>
      <c r="Y30" s="3"/>
      <c r="Z30" s="3"/>
      <c r="AA30" s="3">
        <f t="shared" si="2"/>
        <v>2045</v>
      </c>
    </row>
    <row r="31" spans="1:27" x14ac:dyDescent="0.25">
      <c r="A31" s="1"/>
      <c r="B31" s="1"/>
      <c r="C31" s="1"/>
      <c r="D31" s="1"/>
      <c r="E31" s="1"/>
      <c r="F31" s="1" t="s">
        <v>52</v>
      </c>
      <c r="G31" s="3"/>
      <c r="H31" s="3"/>
      <c r="I31" s="3"/>
      <c r="J31" s="3"/>
      <c r="K31" s="3"/>
      <c r="L31" s="3"/>
      <c r="M31" s="3">
        <v>5000</v>
      </c>
      <c r="N31" s="3"/>
      <c r="O31" s="3">
        <v>18000</v>
      </c>
      <c r="P31" s="3"/>
      <c r="Q31" s="3"/>
      <c r="R31" s="3"/>
      <c r="S31" s="3">
        <v>3000</v>
      </c>
      <c r="T31" s="3"/>
      <c r="U31" s="3"/>
      <c r="V31" s="3"/>
      <c r="W31" s="3"/>
      <c r="X31" s="3"/>
      <c r="Y31" s="3"/>
      <c r="Z31" s="3"/>
      <c r="AA31" s="3">
        <f t="shared" si="2"/>
        <v>26000</v>
      </c>
    </row>
    <row r="32" spans="1:27" x14ac:dyDescent="0.25">
      <c r="A32" s="1"/>
      <c r="B32" s="1"/>
      <c r="C32" s="1"/>
      <c r="D32" s="1"/>
      <c r="E32" s="1"/>
      <c r="F32" s="1" t="s">
        <v>54</v>
      </c>
      <c r="G32" s="3"/>
      <c r="H32" s="3"/>
      <c r="I32" s="3"/>
      <c r="J32" s="3"/>
      <c r="K32" s="3"/>
      <c r="L32" s="3">
        <v>3900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 t="shared" si="2"/>
        <v>3900</v>
      </c>
    </row>
    <row r="33" spans="1:27" x14ac:dyDescent="0.25">
      <c r="A33" s="1"/>
      <c r="B33" s="1"/>
      <c r="C33" s="1"/>
      <c r="D33" s="1"/>
      <c r="E33" s="1"/>
      <c r="F33" s="1" t="s">
        <v>55</v>
      </c>
      <c r="G33" s="3"/>
      <c r="H33" s="3"/>
      <c r="I33" s="3">
        <v>176000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f t="shared" si="2"/>
        <v>176000</v>
      </c>
    </row>
    <row r="34" spans="1:27" x14ac:dyDescent="0.25">
      <c r="A34" s="1"/>
      <c r="B34" s="1"/>
      <c r="C34" s="1"/>
      <c r="D34" s="1"/>
      <c r="E34" s="1"/>
      <c r="F34" s="1" t="s">
        <v>56</v>
      </c>
      <c r="G34" s="3"/>
      <c r="H34" s="3"/>
      <c r="I34" s="3"/>
      <c r="J34" s="3"/>
      <c r="K34" s="3"/>
      <c r="L34" s="3">
        <v>2640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f t="shared" si="2"/>
        <v>2640</v>
      </c>
    </row>
    <row r="35" spans="1:27" x14ac:dyDescent="0.25">
      <c r="A35" s="1"/>
      <c r="B35" s="1"/>
      <c r="C35" s="1"/>
      <c r="D35" s="1"/>
      <c r="E35" s="1"/>
      <c r="F35" s="1" t="s">
        <v>57</v>
      </c>
      <c r="G35" s="3"/>
      <c r="H35" s="3"/>
      <c r="I35" s="3"/>
      <c r="J35" s="3"/>
      <c r="K35" s="3"/>
      <c r="L35" s="3">
        <v>5000</v>
      </c>
      <c r="M35" s="3">
        <v>20</v>
      </c>
      <c r="N35" s="3">
        <v>90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>
        <f t="shared" si="2"/>
        <v>5110</v>
      </c>
    </row>
    <row r="36" spans="1:27" x14ac:dyDescent="0.25">
      <c r="A36" s="1"/>
      <c r="B36" s="1"/>
      <c r="C36" s="1"/>
      <c r="D36" s="1"/>
      <c r="E36" s="1"/>
      <c r="F36" s="1" t="s">
        <v>58</v>
      </c>
      <c r="G36" s="3"/>
      <c r="H36" s="3"/>
      <c r="I36" s="3"/>
      <c r="J36" s="3"/>
      <c r="K36" s="3"/>
      <c r="L36" s="3">
        <v>1200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>
        <f t="shared" si="2"/>
        <v>1200</v>
      </c>
    </row>
    <row r="37" spans="1:27" x14ac:dyDescent="0.25">
      <c r="A37" s="1"/>
      <c r="B37" s="1"/>
      <c r="C37" s="1"/>
      <c r="D37" s="1"/>
      <c r="E37" s="1"/>
      <c r="F37" s="1" t="s">
        <v>59</v>
      </c>
      <c r="G37" s="3"/>
      <c r="H37" s="3"/>
      <c r="I37" s="3"/>
      <c r="J37" s="3"/>
      <c r="K37" s="3"/>
      <c r="L37" s="3"/>
      <c r="M37" s="3"/>
      <c r="N37" s="3"/>
      <c r="O37" s="3">
        <v>1500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f t="shared" si="2"/>
        <v>1500</v>
      </c>
    </row>
    <row r="38" spans="1:27" x14ac:dyDescent="0.25">
      <c r="A38" s="1"/>
      <c r="B38" s="1"/>
      <c r="C38" s="1"/>
      <c r="D38" s="1"/>
      <c r="E38" s="1"/>
      <c r="F38" s="1" t="s">
        <v>60</v>
      </c>
      <c r="G38" s="3"/>
      <c r="H38" s="3"/>
      <c r="I38" s="3"/>
      <c r="J38" s="3"/>
      <c r="K38" s="3"/>
      <c r="L38" s="3">
        <v>2000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>
        <f t="shared" si="2"/>
        <v>2000</v>
      </c>
    </row>
    <row r="39" spans="1:27" x14ac:dyDescent="0.25">
      <c r="A39" s="1"/>
      <c r="B39" s="1"/>
      <c r="C39" s="1"/>
      <c r="D39" s="1"/>
      <c r="E39" s="1"/>
      <c r="F39" s="1" t="s">
        <v>61</v>
      </c>
      <c r="G39" s="3"/>
      <c r="H39" s="3"/>
      <c r="I39" s="3"/>
      <c r="J39" s="3"/>
      <c r="K39" s="3">
        <v>150</v>
      </c>
      <c r="L39" s="3">
        <v>200</v>
      </c>
      <c r="M39" s="3">
        <v>100</v>
      </c>
      <c r="N39" s="3"/>
      <c r="O39" s="3">
        <v>1500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v>500</v>
      </c>
      <c r="AA39" s="3">
        <f t="shared" si="2"/>
        <v>2450</v>
      </c>
    </row>
    <row r="40" spans="1:27" x14ac:dyDescent="0.25">
      <c r="A40" s="1"/>
      <c r="B40" s="1"/>
      <c r="C40" s="1"/>
      <c r="D40" s="1"/>
      <c r="E40" s="1"/>
      <c r="F40" s="1" t="s">
        <v>62</v>
      </c>
      <c r="G40" s="3">
        <v>12564</v>
      </c>
      <c r="H40" s="3">
        <v>3000</v>
      </c>
      <c r="I40" s="3"/>
      <c r="J40" s="3"/>
      <c r="K40" s="3"/>
      <c r="L40" s="3">
        <v>1200</v>
      </c>
      <c r="M40" s="3">
        <v>4000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>
        <f t="shared" si="2"/>
        <v>20764</v>
      </c>
    </row>
    <row r="41" spans="1:27" x14ac:dyDescent="0.25">
      <c r="A41" s="1"/>
      <c r="B41" s="1"/>
      <c r="C41" s="1"/>
      <c r="D41" s="1"/>
      <c r="E41" s="1"/>
      <c r="F41" s="1" t="s">
        <v>63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>
        <v>9500</v>
      </c>
      <c r="T41" s="3"/>
      <c r="U41" s="3"/>
      <c r="V41" s="3"/>
      <c r="W41" s="3"/>
      <c r="X41" s="3"/>
      <c r="Y41" s="3"/>
      <c r="Z41" s="3"/>
      <c r="AA41" s="3">
        <f t="shared" si="2"/>
        <v>9500</v>
      </c>
    </row>
    <row r="42" spans="1:27" x14ac:dyDescent="0.25">
      <c r="A42" s="1"/>
      <c r="B42" s="1"/>
      <c r="C42" s="1"/>
      <c r="D42" s="1"/>
      <c r="E42" s="1"/>
      <c r="F42" s="1" t="s">
        <v>64</v>
      </c>
      <c r="G42" s="3"/>
      <c r="H42" s="3"/>
      <c r="I42" s="3"/>
      <c r="J42" s="3"/>
      <c r="K42" s="3"/>
      <c r="L42" s="3">
        <v>60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>
        <f t="shared" si="2"/>
        <v>60</v>
      </c>
    </row>
    <row r="43" spans="1:27" ht="15.75" thickBot="1" x14ac:dyDescent="0.3">
      <c r="A43" s="1"/>
      <c r="B43" s="1"/>
      <c r="C43" s="1"/>
      <c r="D43" s="1"/>
      <c r="E43" s="1"/>
      <c r="F43" s="1" t="s">
        <v>65</v>
      </c>
      <c r="G43" s="4">
        <v>0</v>
      </c>
      <c r="H43" s="4"/>
      <c r="I43" s="4"/>
      <c r="J43" s="3"/>
      <c r="K43" s="4"/>
      <c r="L43" s="4"/>
      <c r="M43" s="4"/>
      <c r="N43" s="4"/>
      <c r="O43" s="4"/>
      <c r="P43" s="3"/>
      <c r="Q43" s="3"/>
      <c r="R43" s="3"/>
      <c r="S43" s="4"/>
      <c r="T43" s="3"/>
      <c r="U43" s="4"/>
      <c r="V43" s="4"/>
      <c r="W43" s="3"/>
      <c r="X43" s="3"/>
      <c r="Y43" s="4"/>
      <c r="Z43" s="4"/>
      <c r="AA43" s="4">
        <f t="shared" si="2"/>
        <v>0</v>
      </c>
    </row>
    <row r="44" spans="1:27" x14ac:dyDescent="0.25">
      <c r="A44" s="1"/>
      <c r="B44" s="1"/>
      <c r="C44" s="1"/>
      <c r="D44" s="1"/>
      <c r="E44" s="1" t="s">
        <v>66</v>
      </c>
      <c r="F44" s="1"/>
      <c r="G44" s="3">
        <f>ROUND(SUM(G21:G43),5)</f>
        <v>12564</v>
      </c>
      <c r="H44" s="3">
        <f>ROUND(SUM(H21:H43),5)</f>
        <v>3000</v>
      </c>
      <c r="I44" s="3">
        <f>ROUND(SUM(I21:I43),5)</f>
        <v>176000</v>
      </c>
      <c r="J44" s="3"/>
      <c r="K44" s="3">
        <f>ROUND(SUM(K21:K43),5)</f>
        <v>1150</v>
      </c>
      <c r="L44" s="3">
        <f>ROUND(SUM(L21:L43),5)</f>
        <v>18700</v>
      </c>
      <c r="M44" s="3">
        <f>ROUND(SUM(M21:M43),5)</f>
        <v>157930</v>
      </c>
      <c r="N44" s="3">
        <f>ROUND(SUM(N21:N43),5)</f>
        <v>90</v>
      </c>
      <c r="O44" s="3">
        <f>ROUND(SUM(O21:O43),5)</f>
        <v>21000</v>
      </c>
      <c r="P44" s="3"/>
      <c r="Q44" s="3"/>
      <c r="R44" s="3"/>
      <c r="S44" s="3">
        <f>ROUND(SUM(S21:S43),5)</f>
        <v>17500</v>
      </c>
      <c r="T44" s="3"/>
      <c r="U44" s="3">
        <f>ROUND(SUM(U21:U43),5)</f>
        <v>2200</v>
      </c>
      <c r="V44" s="3">
        <f>ROUND(SUM(V21:V43),5)</f>
        <v>2045</v>
      </c>
      <c r="W44" s="3"/>
      <c r="X44" s="3"/>
      <c r="Y44" s="3">
        <f>ROUND(SUM(Y21:Y43),5)</f>
        <v>1000</v>
      </c>
      <c r="Z44" s="3">
        <f>ROUND(SUM(Z21:Z43),5)</f>
        <v>2000</v>
      </c>
      <c r="AA44" s="3">
        <f t="shared" si="2"/>
        <v>415179</v>
      </c>
    </row>
    <row r="45" spans="1:27" x14ac:dyDescent="0.25">
      <c r="A45" s="1"/>
      <c r="B45" s="1"/>
      <c r="C45" s="1"/>
      <c r="D45" s="1"/>
      <c r="E45" s="1" t="s">
        <v>67</v>
      </c>
      <c r="F45" s="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5">
      <c r="A46" s="1"/>
      <c r="B46" s="1"/>
      <c r="C46" s="1"/>
      <c r="D46" s="1"/>
      <c r="E46" s="1"/>
      <c r="F46" s="1" t="s">
        <v>68</v>
      </c>
      <c r="G46" s="3"/>
      <c r="H46" s="3"/>
      <c r="I46" s="3"/>
      <c r="J46" s="3"/>
      <c r="K46" s="3">
        <v>440000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v>260000</v>
      </c>
      <c r="AA46" s="3">
        <f t="shared" ref="AA46:AA60" si="3">ROUND(SUM(G46:Z46),5)</f>
        <v>700000</v>
      </c>
    </row>
    <row r="47" spans="1:27" x14ac:dyDescent="0.25">
      <c r="A47" s="1"/>
      <c r="B47" s="1"/>
      <c r="C47" s="1"/>
      <c r="D47" s="1"/>
      <c r="E47" s="1"/>
      <c r="F47" s="1" t="s">
        <v>69</v>
      </c>
      <c r="G47" s="3">
        <v>27000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f t="shared" si="3"/>
        <v>27000</v>
      </c>
    </row>
    <row r="48" spans="1:27" x14ac:dyDescent="0.25">
      <c r="A48" s="1"/>
      <c r="B48" s="1"/>
      <c r="C48" s="1"/>
      <c r="D48" s="1"/>
      <c r="E48" s="1"/>
      <c r="F48" s="1" t="s">
        <v>70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v>0</v>
      </c>
      <c r="AA48" s="3">
        <f t="shared" si="3"/>
        <v>0</v>
      </c>
    </row>
    <row r="49" spans="1:27" x14ac:dyDescent="0.25">
      <c r="A49" s="1"/>
      <c r="B49" s="1"/>
      <c r="C49" s="1"/>
      <c r="D49" s="1"/>
      <c r="E49" s="1"/>
      <c r="F49" s="1" t="s">
        <v>71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>
        <v>70000</v>
      </c>
      <c r="Z49" s="3"/>
      <c r="AA49" s="3">
        <f t="shared" si="3"/>
        <v>70000</v>
      </c>
    </row>
    <row r="50" spans="1:27" x14ac:dyDescent="0.25">
      <c r="A50" s="1"/>
      <c r="B50" s="1"/>
      <c r="C50" s="1"/>
      <c r="D50" s="1"/>
      <c r="E50" s="1"/>
      <c r="F50" s="1" t="s">
        <v>72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v>166000</v>
      </c>
      <c r="W50" s="3"/>
      <c r="X50" s="3"/>
      <c r="Y50" s="3"/>
      <c r="Z50" s="3"/>
      <c r="AA50" s="3">
        <f t="shared" si="3"/>
        <v>166000</v>
      </c>
    </row>
    <row r="51" spans="1:27" x14ac:dyDescent="0.25">
      <c r="A51" s="1"/>
      <c r="B51" s="1"/>
      <c r="C51" s="1"/>
      <c r="D51" s="1"/>
      <c r="E51" s="1"/>
      <c r="F51" s="1" t="s">
        <v>73</v>
      </c>
      <c r="G51" s="3"/>
      <c r="H51" s="3"/>
      <c r="I51" s="3"/>
      <c r="J51" s="3"/>
      <c r="K51" s="3"/>
      <c r="L51" s="3"/>
      <c r="M51" s="3">
        <v>15000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f t="shared" si="3"/>
        <v>15000</v>
      </c>
    </row>
    <row r="52" spans="1:27" x14ac:dyDescent="0.25">
      <c r="A52" s="1"/>
      <c r="B52" s="1"/>
      <c r="C52" s="1"/>
      <c r="D52" s="1"/>
      <c r="E52" s="1"/>
      <c r="F52" s="1" t="s">
        <v>74</v>
      </c>
      <c r="G52" s="3"/>
      <c r="H52" s="3"/>
      <c r="I52" s="3"/>
      <c r="J52" s="3"/>
      <c r="K52" s="3"/>
      <c r="L52" s="3"/>
      <c r="M52" s="3">
        <v>9000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>
        <f t="shared" si="3"/>
        <v>9000</v>
      </c>
    </row>
    <row r="53" spans="1:27" x14ac:dyDescent="0.25">
      <c r="A53" s="1"/>
      <c r="B53" s="1"/>
      <c r="C53" s="1"/>
      <c r="D53" s="1"/>
      <c r="E53" s="1"/>
      <c r="F53" s="1" t="s">
        <v>75</v>
      </c>
      <c r="G53" s="3"/>
      <c r="H53" s="3"/>
      <c r="I53" s="3"/>
      <c r="J53" s="3"/>
      <c r="K53" s="3"/>
      <c r="L53" s="3"/>
      <c r="M53" s="3">
        <v>60000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f t="shared" si="3"/>
        <v>60000</v>
      </c>
    </row>
    <row r="54" spans="1:27" x14ac:dyDescent="0.25">
      <c r="A54" s="1"/>
      <c r="B54" s="1"/>
      <c r="C54" s="1"/>
      <c r="D54" s="1"/>
      <c r="E54" s="1"/>
      <c r="F54" s="1" t="s">
        <v>76</v>
      </c>
      <c r="G54" s="3"/>
      <c r="H54" s="3"/>
      <c r="I54" s="3"/>
      <c r="J54" s="3"/>
      <c r="K54" s="3"/>
      <c r="L54" s="3"/>
      <c r="M54" s="3">
        <v>20000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>
        <f t="shared" si="3"/>
        <v>20000</v>
      </c>
    </row>
    <row r="55" spans="1:27" x14ac:dyDescent="0.25">
      <c r="A55" s="1"/>
      <c r="B55" s="1"/>
      <c r="C55" s="1"/>
      <c r="D55" s="1"/>
      <c r="E55" s="1"/>
      <c r="F55" s="1" t="s">
        <v>77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v>50110</v>
      </c>
      <c r="V55" s="3"/>
      <c r="W55" s="3"/>
      <c r="X55" s="3"/>
      <c r="Y55" s="3"/>
      <c r="Z55" s="3"/>
      <c r="AA55" s="3">
        <f t="shared" si="3"/>
        <v>50110</v>
      </c>
    </row>
    <row r="56" spans="1:27" x14ac:dyDescent="0.25">
      <c r="A56" s="1"/>
      <c r="B56" s="1"/>
      <c r="C56" s="1"/>
      <c r="D56" s="1"/>
      <c r="E56" s="1"/>
      <c r="F56" s="1" t="s">
        <v>78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v>75</v>
      </c>
      <c r="V56" s="3"/>
      <c r="W56" s="3"/>
      <c r="X56" s="3"/>
      <c r="Y56" s="3"/>
      <c r="Z56" s="3"/>
      <c r="AA56" s="3">
        <f t="shared" si="3"/>
        <v>75</v>
      </c>
    </row>
    <row r="57" spans="1:27" ht="15.75" thickBot="1" x14ac:dyDescent="0.3">
      <c r="A57" s="1"/>
      <c r="B57" s="1"/>
      <c r="C57" s="1"/>
      <c r="D57" s="1"/>
      <c r="E57" s="1"/>
      <c r="F57" s="1" t="s">
        <v>79</v>
      </c>
      <c r="G57" s="5"/>
      <c r="H57" s="3"/>
      <c r="I57" s="3"/>
      <c r="J57" s="3"/>
      <c r="K57" s="5"/>
      <c r="L57" s="3"/>
      <c r="M57" s="5">
        <v>17900</v>
      </c>
      <c r="N57" s="3"/>
      <c r="O57" s="3"/>
      <c r="P57" s="3"/>
      <c r="Q57" s="3"/>
      <c r="R57" s="3"/>
      <c r="S57" s="3"/>
      <c r="T57" s="3"/>
      <c r="U57" s="5">
        <v>200</v>
      </c>
      <c r="V57" s="5"/>
      <c r="W57" s="3"/>
      <c r="X57" s="3"/>
      <c r="Y57" s="5"/>
      <c r="Z57" s="5"/>
      <c r="AA57" s="5">
        <f t="shared" si="3"/>
        <v>18100</v>
      </c>
    </row>
    <row r="58" spans="1:27" ht="15.75" thickBot="1" x14ac:dyDescent="0.3">
      <c r="A58" s="1"/>
      <c r="B58" s="1"/>
      <c r="C58" s="1"/>
      <c r="D58" s="1"/>
      <c r="E58" s="1" t="s">
        <v>80</v>
      </c>
      <c r="F58" s="1"/>
      <c r="G58" s="6">
        <f>ROUND(SUM(G45:G57),5)</f>
        <v>27000</v>
      </c>
      <c r="H58" s="5"/>
      <c r="I58" s="5"/>
      <c r="J58" s="3"/>
      <c r="K58" s="6">
        <f>ROUND(SUM(K45:K57),5)</f>
        <v>440000</v>
      </c>
      <c r="L58" s="5"/>
      <c r="M58" s="6">
        <f>ROUND(SUM(M45:M57),5)</f>
        <v>121900</v>
      </c>
      <c r="N58" s="5"/>
      <c r="O58" s="5"/>
      <c r="P58" s="3"/>
      <c r="Q58" s="3"/>
      <c r="R58" s="3"/>
      <c r="S58" s="5"/>
      <c r="T58" s="3"/>
      <c r="U58" s="6">
        <f>ROUND(SUM(U45:U57),5)</f>
        <v>50385</v>
      </c>
      <c r="V58" s="6">
        <f>ROUND(SUM(V45:V57),5)</f>
        <v>166000</v>
      </c>
      <c r="W58" s="3"/>
      <c r="X58" s="5"/>
      <c r="Y58" s="6">
        <f>ROUND(SUM(Y45:Y57),5)</f>
        <v>70000</v>
      </c>
      <c r="Z58" s="6">
        <f>ROUND(SUM(Z45:Z57),5)</f>
        <v>260000</v>
      </c>
      <c r="AA58" s="6">
        <f t="shared" si="3"/>
        <v>1135285</v>
      </c>
    </row>
    <row r="59" spans="1:27" ht="15.75" thickBot="1" x14ac:dyDescent="0.3">
      <c r="A59" s="1"/>
      <c r="B59" s="1"/>
      <c r="C59" s="1"/>
      <c r="D59" s="1" t="s">
        <v>81</v>
      </c>
      <c r="E59" s="1"/>
      <c r="F59" s="1"/>
      <c r="G59" s="7">
        <f>ROUND(G4+G11+G20+G44+G58,5)</f>
        <v>39564</v>
      </c>
      <c r="H59" s="7">
        <f>ROUND(H4+H11+H20+H44+H58,5)</f>
        <v>3000</v>
      </c>
      <c r="I59" s="7">
        <f>ROUND(I4+I11+I20+I44+I58,5)</f>
        <v>176000</v>
      </c>
      <c r="J59" s="3"/>
      <c r="K59" s="7">
        <f>ROUND(K4+K11+K20+K44+K58,5)</f>
        <v>441150</v>
      </c>
      <c r="L59" s="7">
        <f>ROUND(L4+L11+L20+L44+L58,5)</f>
        <v>431264</v>
      </c>
      <c r="M59" s="7">
        <f>ROUND(M4+M11+M20+M44+M58,5)</f>
        <v>279830</v>
      </c>
      <c r="N59" s="7">
        <f>ROUND(N4+N11+N20+N44+N58,5)</f>
        <v>90</v>
      </c>
      <c r="O59" s="7">
        <f>ROUND(O4+O11+O20+O44+O58,5)</f>
        <v>23850</v>
      </c>
      <c r="P59" s="3"/>
      <c r="Q59" s="3"/>
      <c r="R59" s="3"/>
      <c r="S59" s="7">
        <f>ROUND(S4+S11+S20+S44+S58,5)</f>
        <v>248650</v>
      </c>
      <c r="T59" s="3"/>
      <c r="U59" s="7">
        <f>ROUND(U4+U11+U20+U44+U58,5)</f>
        <v>52585</v>
      </c>
      <c r="V59" s="7">
        <f>ROUND(V4+V11+V20+V44+V58,5)</f>
        <v>168045</v>
      </c>
      <c r="W59" s="3"/>
      <c r="X59" s="7">
        <f>ROUND(X4+X11+X20+X44+X58,5)</f>
        <v>227924</v>
      </c>
      <c r="Y59" s="7">
        <f>ROUND(Y4+Y11+Y20+Y44+Y58,5)</f>
        <v>71000</v>
      </c>
      <c r="Z59" s="7">
        <f>ROUND(Z4+Z11+Z20+Z44+Z58,5)</f>
        <v>262000</v>
      </c>
      <c r="AA59" s="7">
        <f t="shared" si="3"/>
        <v>2424952</v>
      </c>
    </row>
    <row r="60" spans="1:27" x14ac:dyDescent="0.25">
      <c r="A60" s="1"/>
      <c r="B60" s="1"/>
      <c r="C60" s="1" t="s">
        <v>82</v>
      </c>
      <c r="D60" s="1"/>
      <c r="E60" s="1"/>
      <c r="F60" s="1"/>
      <c r="G60" s="3">
        <f>G59</f>
        <v>39564</v>
      </c>
      <c r="H60" s="3">
        <f>H59</f>
        <v>3000</v>
      </c>
      <c r="I60" s="3">
        <f>I59</f>
        <v>176000</v>
      </c>
      <c r="J60" s="3"/>
      <c r="K60" s="3">
        <f>K59</f>
        <v>441150</v>
      </c>
      <c r="L60" s="3">
        <f>L59</f>
        <v>431264</v>
      </c>
      <c r="M60" s="3">
        <f>M59</f>
        <v>279830</v>
      </c>
      <c r="N60" s="3">
        <f>N59</f>
        <v>90</v>
      </c>
      <c r="O60" s="3">
        <f>O59</f>
        <v>23850</v>
      </c>
      <c r="P60" s="3"/>
      <c r="Q60" s="3"/>
      <c r="R60" s="3"/>
      <c r="S60" s="3">
        <f>S59</f>
        <v>248650</v>
      </c>
      <c r="T60" s="3"/>
      <c r="U60" s="3">
        <f>U59</f>
        <v>52585</v>
      </c>
      <c r="V60" s="3">
        <f>V59</f>
        <v>168045</v>
      </c>
      <c r="W60" s="3"/>
      <c r="X60" s="3">
        <f>X59</f>
        <v>227924</v>
      </c>
      <c r="Y60" s="3">
        <f>Y59</f>
        <v>71000</v>
      </c>
      <c r="Z60" s="3">
        <f>Z59</f>
        <v>262000</v>
      </c>
      <c r="AA60" s="3">
        <f t="shared" si="3"/>
        <v>2424952</v>
      </c>
    </row>
    <row r="61" spans="1:27" x14ac:dyDescent="0.25">
      <c r="A61" s="1"/>
      <c r="B61" s="1"/>
      <c r="C61" s="1"/>
      <c r="D61" s="1" t="s">
        <v>83</v>
      </c>
      <c r="E61" s="1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5">
      <c r="A62" s="1"/>
      <c r="B62" s="1"/>
      <c r="C62" s="1"/>
      <c r="D62" s="1"/>
      <c r="E62" s="1" t="s">
        <v>84</v>
      </c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5">
      <c r="A63" s="1"/>
      <c r="B63" s="1"/>
      <c r="C63" s="1"/>
      <c r="D63" s="1"/>
      <c r="E63" s="1"/>
      <c r="F63" s="1" t="s">
        <v>85</v>
      </c>
      <c r="G63" s="3"/>
      <c r="H63" s="3"/>
      <c r="I63" s="3"/>
      <c r="J63" s="3"/>
      <c r="K63" s="3"/>
      <c r="L63" s="3">
        <v>13400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>
        <f t="shared" ref="AA63:AA76" si="4">ROUND(SUM(G63:Z63),5)</f>
        <v>13400</v>
      </c>
    </row>
    <row r="64" spans="1:27" x14ac:dyDescent="0.25">
      <c r="A64" s="1"/>
      <c r="B64" s="1"/>
      <c r="C64" s="1"/>
      <c r="D64" s="1"/>
      <c r="E64" s="1"/>
      <c r="F64" s="1" t="s">
        <v>86</v>
      </c>
      <c r="G64" s="3"/>
      <c r="H64" s="3"/>
      <c r="I64" s="3"/>
      <c r="J64" s="3"/>
      <c r="K64" s="3">
        <v>37099</v>
      </c>
      <c r="L64" s="3">
        <v>84439</v>
      </c>
      <c r="M64" s="3">
        <v>61597</v>
      </c>
      <c r="N64" s="3"/>
      <c r="O64" s="3">
        <v>31405</v>
      </c>
      <c r="P64" s="3"/>
      <c r="Q64" s="3"/>
      <c r="R64" s="3"/>
      <c r="S64" s="3"/>
      <c r="T64" s="3"/>
      <c r="U64" s="3">
        <v>8400</v>
      </c>
      <c r="V64" s="3"/>
      <c r="W64" s="3"/>
      <c r="X64" s="3"/>
      <c r="Y64" s="3"/>
      <c r="Z64" s="3">
        <v>21094</v>
      </c>
      <c r="AA64" s="3">
        <f t="shared" si="4"/>
        <v>244034</v>
      </c>
    </row>
    <row r="65" spans="1:27" x14ac:dyDescent="0.25">
      <c r="A65" s="1"/>
      <c r="B65" s="1"/>
      <c r="C65" s="1"/>
      <c r="D65" s="1"/>
      <c r="E65" s="1"/>
      <c r="F65" s="1" t="s">
        <v>87</v>
      </c>
      <c r="G65" s="3"/>
      <c r="H65" s="3"/>
      <c r="I65" s="3"/>
      <c r="J65" s="3"/>
      <c r="K65" s="3">
        <v>54302</v>
      </c>
      <c r="L65" s="3"/>
      <c r="M65" s="3">
        <v>42000</v>
      </c>
      <c r="N65" s="3"/>
      <c r="O65" s="3">
        <v>16404</v>
      </c>
      <c r="P65" s="3">
        <v>15340</v>
      </c>
      <c r="Q65" s="3"/>
      <c r="R65" s="3"/>
      <c r="S65" s="3">
        <v>57000</v>
      </c>
      <c r="T65" s="3"/>
      <c r="U65" s="3"/>
      <c r="V65" s="3">
        <v>45222</v>
      </c>
      <c r="W65" s="3"/>
      <c r="X65" s="3">
        <v>32963</v>
      </c>
      <c r="Y65" s="3">
        <v>22023</v>
      </c>
      <c r="Z65" s="3">
        <v>84385</v>
      </c>
      <c r="AA65" s="3">
        <f t="shared" si="4"/>
        <v>369639</v>
      </c>
    </row>
    <row r="66" spans="1:27" x14ac:dyDescent="0.25">
      <c r="A66" s="1"/>
      <c r="B66" s="1"/>
      <c r="C66" s="1"/>
      <c r="D66" s="1"/>
      <c r="E66" s="1"/>
      <c r="F66" s="1" t="s">
        <v>88</v>
      </c>
      <c r="G66" s="3"/>
      <c r="H66" s="3"/>
      <c r="I66" s="3"/>
      <c r="J66" s="3"/>
      <c r="K66" s="3">
        <v>1879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>
        <v>1968</v>
      </c>
      <c r="W66" s="3"/>
      <c r="X66" s="3">
        <v>763</v>
      </c>
      <c r="Y66" s="3">
        <v>762</v>
      </c>
      <c r="Z66" s="3">
        <v>2353</v>
      </c>
      <c r="AA66" s="3">
        <f t="shared" si="4"/>
        <v>7725</v>
      </c>
    </row>
    <row r="67" spans="1:27" x14ac:dyDescent="0.25">
      <c r="A67" s="1"/>
      <c r="B67" s="1"/>
      <c r="C67" s="1"/>
      <c r="D67" s="1"/>
      <c r="E67" s="1"/>
      <c r="F67" s="1" t="s">
        <v>89</v>
      </c>
      <c r="G67" s="3"/>
      <c r="H67" s="3"/>
      <c r="I67" s="3"/>
      <c r="J67" s="3"/>
      <c r="K67" s="3">
        <v>460</v>
      </c>
      <c r="L67" s="3">
        <v>110</v>
      </c>
      <c r="M67" s="3">
        <v>20</v>
      </c>
      <c r="N67" s="3"/>
      <c r="O67" s="3">
        <v>50</v>
      </c>
      <c r="P67" s="3"/>
      <c r="Q67" s="3"/>
      <c r="R67" s="3"/>
      <c r="S67" s="3"/>
      <c r="T67" s="3"/>
      <c r="U67" s="3"/>
      <c r="V67" s="3">
        <v>110</v>
      </c>
      <c r="W67" s="3"/>
      <c r="X67" s="3">
        <v>110</v>
      </c>
      <c r="Y67" s="3"/>
      <c r="Z67" s="3">
        <v>410</v>
      </c>
      <c r="AA67" s="3">
        <f t="shared" si="4"/>
        <v>1270</v>
      </c>
    </row>
    <row r="68" spans="1:27" x14ac:dyDescent="0.25">
      <c r="A68" s="1"/>
      <c r="B68" s="1"/>
      <c r="C68" s="1"/>
      <c r="D68" s="1"/>
      <c r="E68" s="1"/>
      <c r="F68" s="1" t="s">
        <v>90</v>
      </c>
      <c r="G68" s="3"/>
      <c r="H68" s="3"/>
      <c r="I68" s="3"/>
      <c r="J68" s="3"/>
      <c r="K68" s="3">
        <v>1300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>
        <f t="shared" si="4"/>
        <v>1300</v>
      </c>
    </row>
    <row r="69" spans="1:27" x14ac:dyDescent="0.25">
      <c r="A69" s="1"/>
      <c r="B69" s="1"/>
      <c r="C69" s="1"/>
      <c r="D69" s="1"/>
      <c r="E69" s="1"/>
      <c r="F69" s="1" t="s">
        <v>91</v>
      </c>
      <c r="G69" s="3"/>
      <c r="H69" s="3"/>
      <c r="I69" s="3"/>
      <c r="J69" s="3"/>
      <c r="K69" s="3">
        <v>1600</v>
      </c>
      <c r="L69" s="3">
        <v>550</v>
      </c>
      <c r="M69" s="3">
        <v>420</v>
      </c>
      <c r="N69" s="3"/>
      <c r="O69" s="3"/>
      <c r="P69" s="3"/>
      <c r="Q69" s="3"/>
      <c r="R69" s="3"/>
      <c r="S69" s="3"/>
      <c r="T69" s="3"/>
      <c r="U69" s="3"/>
      <c r="V69" s="3">
        <v>1000</v>
      </c>
      <c r="W69" s="3"/>
      <c r="X69" s="3"/>
      <c r="Y69" s="3">
        <v>1050</v>
      </c>
      <c r="Z69" s="3">
        <v>2100</v>
      </c>
      <c r="AA69" s="3">
        <f t="shared" si="4"/>
        <v>6720</v>
      </c>
    </row>
    <row r="70" spans="1:27" x14ac:dyDescent="0.25">
      <c r="A70" s="1"/>
      <c r="B70" s="1"/>
      <c r="C70" s="1"/>
      <c r="D70" s="1"/>
      <c r="E70" s="1"/>
      <c r="F70" s="1" t="s">
        <v>92</v>
      </c>
      <c r="G70" s="3"/>
      <c r="H70" s="3"/>
      <c r="I70" s="3"/>
      <c r="J70" s="3"/>
      <c r="K70" s="3">
        <v>4804</v>
      </c>
      <c r="L70" s="3">
        <v>4227</v>
      </c>
      <c r="M70" s="3">
        <v>3102</v>
      </c>
      <c r="N70" s="3"/>
      <c r="O70" s="3">
        <v>1570</v>
      </c>
      <c r="P70" s="3"/>
      <c r="Q70" s="3"/>
      <c r="R70" s="3"/>
      <c r="S70" s="3"/>
      <c r="T70" s="3"/>
      <c r="U70" s="3"/>
      <c r="V70" s="3">
        <v>2176</v>
      </c>
      <c r="W70" s="3"/>
      <c r="X70" s="3">
        <v>1116</v>
      </c>
      <c r="Y70" s="3">
        <v>1192</v>
      </c>
      <c r="Z70" s="3">
        <v>5517</v>
      </c>
      <c r="AA70" s="3">
        <f t="shared" si="4"/>
        <v>23704</v>
      </c>
    </row>
    <row r="71" spans="1:27" x14ac:dyDescent="0.25">
      <c r="A71" s="1"/>
      <c r="B71" s="1"/>
      <c r="C71" s="1"/>
      <c r="D71" s="1"/>
      <c r="E71" s="1"/>
      <c r="F71" s="1" t="s">
        <v>93</v>
      </c>
      <c r="G71" s="3"/>
      <c r="H71" s="3"/>
      <c r="I71" s="3"/>
      <c r="J71" s="3"/>
      <c r="K71" s="3">
        <v>39214</v>
      </c>
      <c r="L71" s="3">
        <v>33505</v>
      </c>
      <c r="M71" s="3">
        <v>7797</v>
      </c>
      <c r="N71" s="3"/>
      <c r="O71" s="3">
        <v>1646</v>
      </c>
      <c r="P71" s="3"/>
      <c r="Q71" s="3"/>
      <c r="R71" s="3"/>
      <c r="S71" s="3"/>
      <c r="T71" s="3"/>
      <c r="U71" s="3"/>
      <c r="V71" s="3">
        <v>1798</v>
      </c>
      <c r="W71" s="3"/>
      <c r="X71" s="3">
        <v>3026</v>
      </c>
      <c r="Y71" s="3">
        <v>6639</v>
      </c>
      <c r="Z71" s="3">
        <v>42184</v>
      </c>
      <c r="AA71" s="3">
        <f t="shared" si="4"/>
        <v>135809</v>
      </c>
    </row>
    <row r="72" spans="1:27" x14ac:dyDescent="0.25">
      <c r="A72" s="1"/>
      <c r="B72" s="1"/>
      <c r="C72" s="1"/>
      <c r="D72" s="1"/>
      <c r="E72" s="1"/>
      <c r="F72" s="1" t="s">
        <v>94</v>
      </c>
      <c r="G72" s="3"/>
      <c r="H72" s="3"/>
      <c r="I72" s="3"/>
      <c r="J72" s="3"/>
      <c r="K72" s="3">
        <v>946</v>
      </c>
      <c r="L72" s="3">
        <v>946</v>
      </c>
      <c r="M72" s="3">
        <v>473</v>
      </c>
      <c r="N72" s="3"/>
      <c r="O72" s="3">
        <v>473</v>
      </c>
      <c r="P72" s="3"/>
      <c r="Q72" s="3"/>
      <c r="R72" s="3"/>
      <c r="S72" s="3"/>
      <c r="T72" s="3"/>
      <c r="U72" s="3"/>
      <c r="V72" s="3">
        <v>473</v>
      </c>
      <c r="W72" s="3"/>
      <c r="X72" s="3">
        <v>237</v>
      </c>
      <c r="Y72" s="3">
        <v>237</v>
      </c>
      <c r="Z72" s="3">
        <v>1183</v>
      </c>
      <c r="AA72" s="3">
        <f t="shared" si="4"/>
        <v>4968</v>
      </c>
    </row>
    <row r="73" spans="1:27" x14ac:dyDescent="0.25">
      <c r="A73" s="1"/>
      <c r="B73" s="1"/>
      <c r="C73" s="1"/>
      <c r="D73" s="1"/>
      <c r="E73" s="1"/>
      <c r="F73" s="1" t="s">
        <v>95</v>
      </c>
      <c r="G73" s="3"/>
      <c r="H73" s="3"/>
      <c r="I73" s="3"/>
      <c r="J73" s="3"/>
      <c r="K73" s="3">
        <v>171</v>
      </c>
      <c r="L73" s="3">
        <v>172</v>
      </c>
      <c r="M73" s="3">
        <v>86</v>
      </c>
      <c r="N73" s="3"/>
      <c r="O73" s="3">
        <v>86</v>
      </c>
      <c r="P73" s="3"/>
      <c r="Q73" s="3"/>
      <c r="R73" s="3"/>
      <c r="S73" s="3"/>
      <c r="T73" s="3"/>
      <c r="U73" s="3"/>
      <c r="V73" s="3">
        <v>86</v>
      </c>
      <c r="W73" s="3"/>
      <c r="X73" s="3">
        <v>43</v>
      </c>
      <c r="Y73" s="3">
        <v>43</v>
      </c>
      <c r="Z73" s="3">
        <v>214</v>
      </c>
      <c r="AA73" s="3">
        <f t="shared" si="4"/>
        <v>901</v>
      </c>
    </row>
    <row r="74" spans="1:27" x14ac:dyDescent="0.25">
      <c r="A74" s="1"/>
      <c r="B74" s="1"/>
      <c r="C74" s="1"/>
      <c r="D74" s="1"/>
      <c r="E74" s="1"/>
      <c r="F74" s="1" t="s">
        <v>97</v>
      </c>
      <c r="G74" s="3"/>
      <c r="H74" s="3"/>
      <c r="I74" s="3"/>
      <c r="J74" s="3"/>
      <c r="K74" s="3">
        <v>8792</v>
      </c>
      <c r="L74" s="3">
        <v>7737</v>
      </c>
      <c r="M74" s="3">
        <v>8850</v>
      </c>
      <c r="N74" s="3"/>
      <c r="O74" s="3">
        <v>3454</v>
      </c>
      <c r="P74" s="3">
        <v>1404</v>
      </c>
      <c r="Q74" s="3"/>
      <c r="R74" s="3"/>
      <c r="S74" s="3">
        <v>5000</v>
      </c>
      <c r="T74" s="3"/>
      <c r="U74" s="3">
        <v>769</v>
      </c>
      <c r="V74" s="3">
        <v>4420</v>
      </c>
      <c r="W74" s="3"/>
      <c r="X74" s="3">
        <v>3086</v>
      </c>
      <c r="Y74" s="3">
        <v>2181</v>
      </c>
      <c r="Z74" s="3">
        <v>10097</v>
      </c>
      <c r="AA74" s="3">
        <f t="shared" si="4"/>
        <v>55790</v>
      </c>
    </row>
    <row r="75" spans="1:27" ht="15.75" thickBot="1" x14ac:dyDescent="0.3">
      <c r="A75" s="1"/>
      <c r="B75" s="1"/>
      <c r="C75" s="1"/>
      <c r="D75" s="1"/>
      <c r="E75" s="1"/>
      <c r="F75" s="1" t="s">
        <v>98</v>
      </c>
      <c r="G75" s="3"/>
      <c r="H75" s="4">
        <v>5976</v>
      </c>
      <c r="I75" s="3"/>
      <c r="J75" s="3"/>
      <c r="K75" s="4"/>
      <c r="L75" s="4">
        <v>1224</v>
      </c>
      <c r="M75" s="4"/>
      <c r="N75" s="3"/>
      <c r="O75" s="4">
        <v>2340</v>
      </c>
      <c r="P75" s="4"/>
      <c r="Q75" s="3"/>
      <c r="R75" s="3"/>
      <c r="S75" s="4"/>
      <c r="T75" s="3"/>
      <c r="U75" s="4"/>
      <c r="V75" s="4"/>
      <c r="W75" s="3"/>
      <c r="X75" s="4"/>
      <c r="Y75" s="4"/>
      <c r="Z75" s="4"/>
      <c r="AA75" s="4">
        <f t="shared" si="4"/>
        <v>9540</v>
      </c>
    </row>
    <row r="76" spans="1:27" x14ac:dyDescent="0.25">
      <c r="A76" s="1"/>
      <c r="B76" s="1"/>
      <c r="C76" s="1"/>
      <c r="D76" s="1"/>
      <c r="E76" s="1" t="s">
        <v>100</v>
      </c>
      <c r="F76" s="1"/>
      <c r="G76" s="3"/>
      <c r="H76" s="3">
        <f>ROUND(SUM(H62:H75),5)</f>
        <v>5976</v>
      </c>
      <c r="I76" s="3"/>
      <c r="J76" s="3"/>
      <c r="K76" s="3">
        <f>ROUND(SUM(K62:K75),5)</f>
        <v>150567</v>
      </c>
      <c r="L76" s="3">
        <f>ROUND(SUM(L62:L75),5)</f>
        <v>146310</v>
      </c>
      <c r="M76" s="3">
        <f>ROUND(SUM(M62:M75),5)</f>
        <v>124345</v>
      </c>
      <c r="N76" s="3"/>
      <c r="O76" s="3">
        <f>ROUND(SUM(O62:O75),5)</f>
        <v>57428</v>
      </c>
      <c r="P76" s="3">
        <f>ROUND(SUM(P62:P75),5)</f>
        <v>16744</v>
      </c>
      <c r="Q76" s="3"/>
      <c r="R76" s="3"/>
      <c r="S76" s="3">
        <f>ROUND(SUM(S62:S75),5)</f>
        <v>62000</v>
      </c>
      <c r="T76" s="3"/>
      <c r="U76" s="3">
        <f>ROUND(SUM(U62:U75),5)</f>
        <v>9169</v>
      </c>
      <c r="V76" s="3">
        <f>ROUND(SUM(V62:V75),5)</f>
        <v>57253</v>
      </c>
      <c r="W76" s="3"/>
      <c r="X76" s="3">
        <f>ROUND(SUM(X62:X75),5)</f>
        <v>41344</v>
      </c>
      <c r="Y76" s="3">
        <f>ROUND(SUM(Y62:Y75),5)</f>
        <v>34127</v>
      </c>
      <c r="Z76" s="3">
        <f>ROUND(SUM(Z62:Z75),5)</f>
        <v>169537</v>
      </c>
      <c r="AA76" s="3">
        <f t="shared" si="4"/>
        <v>874800</v>
      </c>
    </row>
    <row r="77" spans="1:27" x14ac:dyDescent="0.25">
      <c r="A77" s="1"/>
      <c r="B77" s="1"/>
      <c r="C77" s="1"/>
      <c r="D77" s="1"/>
      <c r="E77" s="1" t="s">
        <v>101</v>
      </c>
      <c r="F77" s="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5">
      <c r="A78" s="1"/>
      <c r="B78" s="1"/>
      <c r="C78" s="1"/>
      <c r="D78" s="1"/>
      <c r="E78" s="1"/>
      <c r="F78" s="1" t="s">
        <v>102</v>
      </c>
      <c r="G78" s="3"/>
      <c r="H78" s="3"/>
      <c r="I78" s="3"/>
      <c r="J78" s="3"/>
      <c r="K78" s="3"/>
      <c r="L78" s="3">
        <v>100</v>
      </c>
      <c r="M78" s="3">
        <v>250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>
        <f t="shared" ref="AA78:AA109" si="5">ROUND(SUM(G78:Z78),5)</f>
        <v>350</v>
      </c>
    </row>
    <row r="79" spans="1:27" x14ac:dyDescent="0.25">
      <c r="A79" s="1"/>
      <c r="B79" s="1"/>
      <c r="C79" s="1"/>
      <c r="D79" s="1"/>
      <c r="E79" s="1"/>
      <c r="F79" s="1" t="s">
        <v>103</v>
      </c>
      <c r="G79" s="3"/>
      <c r="H79" s="3"/>
      <c r="I79" s="3"/>
      <c r="J79" s="3"/>
      <c r="K79" s="3"/>
      <c r="L79" s="3">
        <v>350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>
        <f t="shared" si="5"/>
        <v>350</v>
      </c>
    </row>
    <row r="80" spans="1:27" x14ac:dyDescent="0.25">
      <c r="A80" s="1"/>
      <c r="B80" s="1"/>
      <c r="C80" s="1"/>
      <c r="D80" s="1"/>
      <c r="E80" s="1"/>
      <c r="F80" s="1" t="s">
        <v>104</v>
      </c>
      <c r="G80" s="3"/>
      <c r="H80" s="3"/>
      <c r="I80" s="3"/>
      <c r="J80" s="3"/>
      <c r="K80" s="3"/>
      <c r="L80" s="3">
        <v>15000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>
        <f t="shared" si="5"/>
        <v>15000</v>
      </c>
    </row>
    <row r="81" spans="1:27" x14ac:dyDescent="0.25">
      <c r="A81" s="1"/>
      <c r="B81" s="1"/>
      <c r="C81" s="1"/>
      <c r="D81" s="1"/>
      <c r="E81" s="1"/>
      <c r="F81" s="1" t="s">
        <v>105</v>
      </c>
      <c r="G81" s="3"/>
      <c r="H81" s="3"/>
      <c r="I81" s="3"/>
      <c r="J81" s="3"/>
      <c r="K81" s="3">
        <v>60</v>
      </c>
      <c r="L81" s="3">
        <v>60</v>
      </c>
      <c r="M81" s="3">
        <v>25</v>
      </c>
      <c r="N81" s="3"/>
      <c r="O81" s="3"/>
      <c r="P81" s="3"/>
      <c r="Q81" s="3"/>
      <c r="R81" s="3"/>
      <c r="S81" s="3">
        <v>60</v>
      </c>
      <c r="T81" s="3"/>
      <c r="U81" s="3"/>
      <c r="V81" s="3">
        <v>60</v>
      </c>
      <c r="W81" s="3"/>
      <c r="X81" s="3">
        <v>120</v>
      </c>
      <c r="Y81" s="3">
        <v>60</v>
      </c>
      <c r="Z81" s="3">
        <v>60</v>
      </c>
      <c r="AA81" s="3">
        <f t="shared" si="5"/>
        <v>505</v>
      </c>
    </row>
    <row r="82" spans="1:27" x14ac:dyDescent="0.25">
      <c r="A82" s="1"/>
      <c r="B82" s="1"/>
      <c r="C82" s="1"/>
      <c r="D82" s="1"/>
      <c r="E82" s="1"/>
      <c r="F82" s="1" t="s">
        <v>106</v>
      </c>
      <c r="G82" s="3">
        <v>1050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>
        <v>1000</v>
      </c>
      <c r="V82" s="3"/>
      <c r="W82" s="3"/>
      <c r="X82" s="3"/>
      <c r="Y82" s="3"/>
      <c r="Z82" s="3"/>
      <c r="AA82" s="3">
        <f t="shared" si="5"/>
        <v>2050</v>
      </c>
    </row>
    <row r="83" spans="1:27" x14ac:dyDescent="0.25">
      <c r="A83" s="1"/>
      <c r="B83" s="1"/>
      <c r="C83" s="1"/>
      <c r="D83" s="1"/>
      <c r="E83" s="1"/>
      <c r="F83" s="1" t="s">
        <v>107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>
        <v>6500</v>
      </c>
      <c r="W83" s="3"/>
      <c r="X83" s="3"/>
      <c r="Y83" s="3"/>
      <c r="Z83" s="3"/>
      <c r="AA83" s="3">
        <f t="shared" si="5"/>
        <v>6500</v>
      </c>
    </row>
    <row r="84" spans="1:27" x14ac:dyDescent="0.25">
      <c r="A84" s="1"/>
      <c r="B84" s="1"/>
      <c r="C84" s="1"/>
      <c r="D84" s="1"/>
      <c r="E84" s="1"/>
      <c r="F84" s="1" t="s">
        <v>108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41616</v>
      </c>
      <c r="S84" s="3"/>
      <c r="T84" s="3"/>
      <c r="U84" s="3"/>
      <c r="V84" s="3"/>
      <c r="W84" s="3"/>
      <c r="X84" s="3"/>
      <c r="Y84" s="3"/>
      <c r="Z84" s="3"/>
      <c r="AA84" s="3">
        <f t="shared" si="5"/>
        <v>41616</v>
      </c>
    </row>
    <row r="85" spans="1:27" x14ac:dyDescent="0.25">
      <c r="A85" s="1"/>
      <c r="B85" s="1"/>
      <c r="C85" s="1"/>
      <c r="D85" s="1"/>
      <c r="E85" s="1"/>
      <c r="F85" s="1" t="s">
        <v>109</v>
      </c>
      <c r="G85" s="3">
        <v>25</v>
      </c>
      <c r="H85" s="3"/>
      <c r="I85" s="3"/>
      <c r="J85" s="3"/>
      <c r="K85" s="3">
        <v>3900</v>
      </c>
      <c r="L85" s="3">
        <v>10000</v>
      </c>
      <c r="M85" s="3"/>
      <c r="N85" s="3"/>
      <c r="O85" s="3">
        <v>1500</v>
      </c>
      <c r="P85" s="3"/>
      <c r="Q85" s="3"/>
      <c r="R85" s="3"/>
      <c r="S85" s="3"/>
      <c r="T85" s="3"/>
      <c r="U85" s="3"/>
      <c r="V85" s="3">
        <v>2500</v>
      </c>
      <c r="W85" s="3"/>
      <c r="X85" s="3"/>
      <c r="Y85" s="3">
        <v>2500</v>
      </c>
      <c r="Z85" s="3">
        <v>3900</v>
      </c>
      <c r="AA85" s="3">
        <f t="shared" si="5"/>
        <v>24325</v>
      </c>
    </row>
    <row r="86" spans="1:27" x14ac:dyDescent="0.25">
      <c r="A86" s="1"/>
      <c r="B86" s="1"/>
      <c r="C86" s="1"/>
      <c r="D86" s="1"/>
      <c r="E86" s="1"/>
      <c r="F86" s="1" t="s">
        <v>110</v>
      </c>
      <c r="G86" s="3"/>
      <c r="H86" s="3"/>
      <c r="I86" s="3"/>
      <c r="J86" s="3"/>
      <c r="K86" s="3">
        <v>175</v>
      </c>
      <c r="L86" s="3">
        <v>3500</v>
      </c>
      <c r="M86" s="3"/>
      <c r="N86" s="3"/>
      <c r="O86" s="3"/>
      <c r="P86" s="3"/>
      <c r="Q86" s="3"/>
      <c r="R86" s="3"/>
      <c r="S86" s="3"/>
      <c r="T86" s="3"/>
      <c r="U86" s="3"/>
      <c r="V86" s="3">
        <v>150</v>
      </c>
      <c r="W86" s="3"/>
      <c r="X86" s="3"/>
      <c r="Y86" s="3">
        <v>200</v>
      </c>
      <c r="Z86" s="3">
        <v>175</v>
      </c>
      <c r="AA86" s="3">
        <f t="shared" si="5"/>
        <v>4200</v>
      </c>
    </row>
    <row r="87" spans="1:27" x14ac:dyDescent="0.25">
      <c r="A87" s="1"/>
      <c r="B87" s="1"/>
      <c r="C87" s="1"/>
      <c r="D87" s="1"/>
      <c r="E87" s="1"/>
      <c r="F87" s="1" t="s">
        <v>111</v>
      </c>
      <c r="G87" s="3"/>
      <c r="H87" s="3"/>
      <c r="I87" s="3"/>
      <c r="J87" s="3"/>
      <c r="K87" s="3">
        <v>1000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>
        <v>1000</v>
      </c>
      <c r="Z87" s="3">
        <v>1000</v>
      </c>
      <c r="AA87" s="3">
        <f t="shared" si="5"/>
        <v>3000</v>
      </c>
    </row>
    <row r="88" spans="1:27" x14ac:dyDescent="0.25">
      <c r="A88" s="1"/>
      <c r="B88" s="1"/>
      <c r="C88" s="1"/>
      <c r="D88" s="1"/>
      <c r="E88" s="1"/>
      <c r="F88" s="1" t="s">
        <v>112</v>
      </c>
      <c r="G88" s="3">
        <v>1200</v>
      </c>
      <c r="H88" s="3"/>
      <c r="I88" s="3"/>
      <c r="J88" s="3"/>
      <c r="K88" s="3">
        <v>4000</v>
      </c>
      <c r="L88" s="3">
        <v>4300</v>
      </c>
      <c r="M88" s="3">
        <v>400</v>
      </c>
      <c r="N88" s="3"/>
      <c r="O88" s="3">
        <v>300</v>
      </c>
      <c r="P88" s="3"/>
      <c r="Q88" s="3"/>
      <c r="R88" s="3"/>
      <c r="S88" s="3">
        <v>100</v>
      </c>
      <c r="T88" s="3"/>
      <c r="U88" s="3"/>
      <c r="V88" s="3">
        <v>200</v>
      </c>
      <c r="W88" s="3"/>
      <c r="X88" s="3">
        <v>150</v>
      </c>
      <c r="Y88" s="3">
        <v>500</v>
      </c>
      <c r="Z88" s="3">
        <v>3500</v>
      </c>
      <c r="AA88" s="3">
        <f t="shared" si="5"/>
        <v>14650</v>
      </c>
    </row>
    <row r="89" spans="1:27" x14ac:dyDescent="0.25">
      <c r="A89" s="1"/>
      <c r="B89" s="1"/>
      <c r="C89" s="1"/>
      <c r="D89" s="1"/>
      <c r="E89" s="1"/>
      <c r="F89" s="1" t="s">
        <v>113</v>
      </c>
      <c r="G89" s="3"/>
      <c r="H89" s="3"/>
      <c r="I89" s="3"/>
      <c r="J89" s="3"/>
      <c r="K89" s="3"/>
      <c r="L89" s="3">
        <v>2880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>
        <f t="shared" si="5"/>
        <v>2880</v>
      </c>
    </row>
    <row r="90" spans="1:27" x14ac:dyDescent="0.25">
      <c r="A90" s="1"/>
      <c r="B90" s="1"/>
      <c r="C90" s="1"/>
      <c r="D90" s="1"/>
      <c r="E90" s="1"/>
      <c r="F90" s="1" t="s">
        <v>114</v>
      </c>
      <c r="G90" s="3"/>
      <c r="H90" s="3"/>
      <c r="I90" s="3"/>
      <c r="J90" s="3"/>
      <c r="K90" s="3"/>
      <c r="L90" s="3">
        <v>20000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>
        <f t="shared" si="5"/>
        <v>20000</v>
      </c>
    </row>
    <row r="91" spans="1:27" x14ac:dyDescent="0.25">
      <c r="A91" s="1"/>
      <c r="B91" s="1"/>
      <c r="C91" s="1"/>
      <c r="D91" s="1"/>
      <c r="E91" s="1"/>
      <c r="F91" s="1" t="s">
        <v>115</v>
      </c>
      <c r="G91" s="3"/>
      <c r="H91" s="3"/>
      <c r="I91" s="3"/>
      <c r="J91" s="3"/>
      <c r="K91" s="3"/>
      <c r="L91" s="3">
        <v>10000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>
        <f t="shared" si="5"/>
        <v>10000</v>
      </c>
    </row>
    <row r="92" spans="1:27" x14ac:dyDescent="0.25">
      <c r="A92" s="1"/>
      <c r="B92" s="1"/>
      <c r="C92" s="1"/>
      <c r="D92" s="1"/>
      <c r="E92" s="1"/>
      <c r="F92" s="1" t="s">
        <v>116</v>
      </c>
      <c r="G92" s="3">
        <v>1800</v>
      </c>
      <c r="H92" s="3">
        <v>4700</v>
      </c>
      <c r="I92" s="3"/>
      <c r="J92" s="3"/>
      <c r="K92" s="3">
        <v>400</v>
      </c>
      <c r="L92" s="3">
        <v>1800</v>
      </c>
      <c r="M92" s="3">
        <v>16000</v>
      </c>
      <c r="N92" s="3"/>
      <c r="O92" s="3">
        <v>2600</v>
      </c>
      <c r="P92" s="3">
        <v>540</v>
      </c>
      <c r="Q92" s="3">
        <v>2500</v>
      </c>
      <c r="R92" s="3"/>
      <c r="S92" s="3">
        <v>7500</v>
      </c>
      <c r="T92" s="3">
        <v>1000</v>
      </c>
      <c r="U92" s="3">
        <v>7500</v>
      </c>
      <c r="V92" s="3">
        <v>450</v>
      </c>
      <c r="W92" s="3">
        <v>1000</v>
      </c>
      <c r="X92" s="3">
        <v>36600</v>
      </c>
      <c r="Y92" s="3">
        <v>6300</v>
      </c>
      <c r="Z92" s="3">
        <v>25000</v>
      </c>
      <c r="AA92" s="3">
        <f t="shared" si="5"/>
        <v>115690</v>
      </c>
    </row>
    <row r="93" spans="1:27" x14ac:dyDescent="0.25">
      <c r="A93" s="1"/>
      <c r="B93" s="1"/>
      <c r="C93" s="1"/>
      <c r="D93" s="1"/>
      <c r="E93" s="1"/>
      <c r="F93" s="1" t="s">
        <v>117</v>
      </c>
      <c r="G93" s="3"/>
      <c r="H93" s="3"/>
      <c r="I93" s="3"/>
      <c r="J93" s="3"/>
      <c r="K93" s="3"/>
      <c r="L93" s="3">
        <v>1100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>
        <f t="shared" si="5"/>
        <v>1100</v>
      </c>
    </row>
    <row r="94" spans="1:27" x14ac:dyDescent="0.25">
      <c r="A94" s="1"/>
      <c r="B94" s="1"/>
      <c r="C94" s="1"/>
      <c r="D94" s="1"/>
      <c r="E94" s="1"/>
      <c r="F94" s="1" t="s">
        <v>118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>
        <v>1000</v>
      </c>
      <c r="Y94" s="3"/>
      <c r="Z94" s="3"/>
      <c r="AA94" s="3">
        <f t="shared" si="5"/>
        <v>1000</v>
      </c>
    </row>
    <row r="95" spans="1:27" x14ac:dyDescent="0.25">
      <c r="A95" s="1"/>
      <c r="B95" s="1"/>
      <c r="C95" s="1"/>
      <c r="D95" s="1"/>
      <c r="E95" s="1"/>
      <c r="F95" s="1" t="s">
        <v>119</v>
      </c>
      <c r="G95" s="3">
        <v>250</v>
      </c>
      <c r="H95" s="3"/>
      <c r="I95" s="3"/>
      <c r="J95" s="3"/>
      <c r="K95" s="3">
        <v>2000</v>
      </c>
      <c r="L95" s="3">
        <v>400</v>
      </c>
      <c r="M95" s="3">
        <v>6000</v>
      </c>
      <c r="N95" s="3"/>
      <c r="O95" s="3"/>
      <c r="P95" s="3">
        <v>1600</v>
      </c>
      <c r="Q95" s="3"/>
      <c r="R95" s="3"/>
      <c r="S95" s="3"/>
      <c r="T95" s="3">
        <v>50</v>
      </c>
      <c r="U95" s="3">
        <v>400</v>
      </c>
      <c r="V95" s="3">
        <v>10000</v>
      </c>
      <c r="W95" s="3">
        <v>100</v>
      </c>
      <c r="X95" s="3">
        <v>8000</v>
      </c>
      <c r="Y95" s="3">
        <v>150</v>
      </c>
      <c r="Z95" s="3">
        <v>3800</v>
      </c>
      <c r="AA95" s="3">
        <f t="shared" si="5"/>
        <v>32750</v>
      </c>
    </row>
    <row r="96" spans="1:27" x14ac:dyDescent="0.25">
      <c r="A96" s="1"/>
      <c r="B96" s="1"/>
      <c r="C96" s="1"/>
      <c r="D96" s="1"/>
      <c r="E96" s="1"/>
      <c r="F96" s="1" t="s">
        <v>120</v>
      </c>
      <c r="G96" s="3"/>
      <c r="H96" s="3"/>
      <c r="I96" s="3"/>
      <c r="J96" s="3"/>
      <c r="K96" s="3">
        <v>275000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>
        <f t="shared" si="5"/>
        <v>275000</v>
      </c>
    </row>
    <row r="97" spans="1:27" x14ac:dyDescent="0.25">
      <c r="A97" s="1"/>
      <c r="B97" s="1"/>
      <c r="C97" s="1"/>
      <c r="D97" s="1"/>
      <c r="E97" s="1"/>
      <c r="F97" s="1" t="s">
        <v>121</v>
      </c>
      <c r="G97" s="3">
        <v>20000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>
        <f t="shared" si="5"/>
        <v>20000</v>
      </c>
    </row>
    <row r="98" spans="1:27" x14ac:dyDescent="0.25">
      <c r="A98" s="1"/>
      <c r="B98" s="1"/>
      <c r="C98" s="1"/>
      <c r="D98" s="1"/>
      <c r="E98" s="1"/>
      <c r="F98" s="1" t="s">
        <v>122</v>
      </c>
      <c r="G98" s="3">
        <v>700</v>
      </c>
      <c r="H98" s="3">
        <v>3000</v>
      </c>
      <c r="I98" s="3"/>
      <c r="J98" s="3"/>
      <c r="K98" s="3"/>
      <c r="L98" s="3">
        <v>300</v>
      </c>
      <c r="M98" s="3">
        <v>3800</v>
      </c>
      <c r="N98" s="3"/>
      <c r="O98" s="3">
        <v>1300</v>
      </c>
      <c r="P98" s="3">
        <v>6300</v>
      </c>
      <c r="Q98" s="3"/>
      <c r="R98" s="3"/>
      <c r="S98" s="3">
        <v>3800</v>
      </c>
      <c r="T98" s="3">
        <v>5000</v>
      </c>
      <c r="U98" s="3">
        <v>2500</v>
      </c>
      <c r="V98" s="3"/>
      <c r="W98" s="3">
        <v>4000</v>
      </c>
      <c r="X98" s="3"/>
      <c r="Y98" s="3">
        <v>250</v>
      </c>
      <c r="Z98" s="3"/>
      <c r="AA98" s="3">
        <f t="shared" si="5"/>
        <v>30950</v>
      </c>
    </row>
    <row r="99" spans="1:27" x14ac:dyDescent="0.25">
      <c r="A99" s="1"/>
      <c r="B99" s="1"/>
      <c r="C99" s="1"/>
      <c r="D99" s="1"/>
      <c r="E99" s="1"/>
      <c r="F99" s="1" t="s">
        <v>123</v>
      </c>
      <c r="G99" s="3">
        <v>8300</v>
      </c>
      <c r="H99" s="3">
        <v>3700</v>
      </c>
      <c r="I99" s="3"/>
      <c r="J99" s="3">
        <v>5597</v>
      </c>
      <c r="K99" s="3">
        <v>3800</v>
      </c>
      <c r="L99" s="3">
        <v>7400</v>
      </c>
      <c r="M99" s="3">
        <v>6200</v>
      </c>
      <c r="N99" s="3"/>
      <c r="O99" s="3">
        <v>2300</v>
      </c>
      <c r="P99" s="3">
        <v>2200</v>
      </c>
      <c r="Q99" s="3"/>
      <c r="R99" s="3"/>
      <c r="S99" s="3">
        <v>6000</v>
      </c>
      <c r="T99" s="3">
        <v>2000</v>
      </c>
      <c r="U99" s="3">
        <v>1500</v>
      </c>
      <c r="V99" s="3">
        <v>2600</v>
      </c>
      <c r="W99" s="3">
        <v>1000</v>
      </c>
      <c r="X99" s="3">
        <v>7000</v>
      </c>
      <c r="Y99" s="3">
        <v>1270</v>
      </c>
      <c r="Z99" s="3">
        <v>9000</v>
      </c>
      <c r="AA99" s="3">
        <f t="shared" si="5"/>
        <v>69867</v>
      </c>
    </row>
    <row r="100" spans="1:27" x14ac:dyDescent="0.25">
      <c r="A100" s="1"/>
      <c r="B100" s="1"/>
      <c r="C100" s="1"/>
      <c r="D100" s="1"/>
      <c r="E100" s="1"/>
      <c r="F100" s="1" t="s">
        <v>124</v>
      </c>
      <c r="G100" s="3">
        <v>425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v>1000</v>
      </c>
      <c r="V100" s="3"/>
      <c r="W100" s="3"/>
      <c r="X100" s="3"/>
      <c r="Y100" s="3"/>
      <c r="Z100" s="3"/>
      <c r="AA100" s="3">
        <f t="shared" si="5"/>
        <v>1425</v>
      </c>
    </row>
    <row r="101" spans="1:27" x14ac:dyDescent="0.25">
      <c r="A101" s="1"/>
      <c r="B101" s="1"/>
      <c r="C101" s="1"/>
      <c r="D101" s="1"/>
      <c r="E101" s="1"/>
      <c r="F101" s="1" t="s">
        <v>125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>
        <v>505</v>
      </c>
      <c r="Z101" s="3"/>
      <c r="AA101" s="3">
        <f t="shared" si="5"/>
        <v>505</v>
      </c>
    </row>
    <row r="102" spans="1:27" x14ac:dyDescent="0.25">
      <c r="A102" s="1"/>
      <c r="B102" s="1"/>
      <c r="C102" s="1"/>
      <c r="D102" s="1"/>
      <c r="E102" s="1"/>
      <c r="F102" s="1" t="s">
        <v>126</v>
      </c>
      <c r="G102" s="3"/>
      <c r="H102" s="3"/>
      <c r="I102" s="3"/>
      <c r="J102" s="3"/>
      <c r="K102" s="3"/>
      <c r="L102" s="3">
        <v>28000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>
        <f t="shared" si="5"/>
        <v>28000</v>
      </c>
    </row>
    <row r="103" spans="1:27" x14ac:dyDescent="0.25">
      <c r="A103" s="1"/>
      <c r="B103" s="1"/>
      <c r="C103" s="1"/>
      <c r="D103" s="1"/>
      <c r="E103" s="1"/>
      <c r="F103" s="1" t="s">
        <v>127</v>
      </c>
      <c r="G103" s="3"/>
      <c r="H103" s="3"/>
      <c r="I103" s="3"/>
      <c r="J103" s="3"/>
      <c r="K103" s="3">
        <v>3000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>
        <v>10000</v>
      </c>
      <c r="Z103" s="3">
        <v>9000</v>
      </c>
      <c r="AA103" s="3">
        <f t="shared" si="5"/>
        <v>22000</v>
      </c>
    </row>
    <row r="104" spans="1:27" x14ac:dyDescent="0.25">
      <c r="A104" s="1"/>
      <c r="B104" s="1"/>
      <c r="C104" s="1"/>
      <c r="D104" s="1"/>
      <c r="E104" s="1"/>
      <c r="F104" s="1" t="s">
        <v>128</v>
      </c>
      <c r="G104" s="3"/>
      <c r="H104" s="3"/>
      <c r="I104" s="3"/>
      <c r="J104" s="3"/>
      <c r="K104" s="3"/>
      <c r="L104" s="3">
        <v>2000</v>
      </c>
      <c r="M104" s="3">
        <v>300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>
        <f t="shared" si="5"/>
        <v>2300</v>
      </c>
    </row>
    <row r="105" spans="1:27" x14ac:dyDescent="0.25">
      <c r="A105" s="1"/>
      <c r="B105" s="1"/>
      <c r="C105" s="1"/>
      <c r="D105" s="1"/>
      <c r="E105" s="1"/>
      <c r="F105" s="1" t="s">
        <v>129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>
        <v>125</v>
      </c>
      <c r="V105" s="3"/>
      <c r="W105" s="3"/>
      <c r="X105" s="3"/>
      <c r="Y105" s="3"/>
      <c r="Z105" s="3"/>
      <c r="AA105" s="3">
        <f t="shared" si="5"/>
        <v>125</v>
      </c>
    </row>
    <row r="106" spans="1:27" x14ac:dyDescent="0.25">
      <c r="A106" s="1"/>
      <c r="B106" s="1"/>
      <c r="C106" s="1"/>
      <c r="D106" s="1"/>
      <c r="E106" s="1"/>
      <c r="F106" s="1" t="s">
        <v>130</v>
      </c>
      <c r="G106" s="3">
        <v>100</v>
      </c>
      <c r="H106" s="3"/>
      <c r="I106" s="3"/>
      <c r="J106" s="3"/>
      <c r="K106" s="3">
        <v>200</v>
      </c>
      <c r="L106" s="3">
        <v>2000</v>
      </c>
      <c r="M106" s="3">
        <v>500</v>
      </c>
      <c r="N106" s="3"/>
      <c r="O106" s="3">
        <v>300</v>
      </c>
      <c r="P106" s="3"/>
      <c r="Q106" s="3"/>
      <c r="R106" s="3"/>
      <c r="S106" s="3">
        <v>450</v>
      </c>
      <c r="T106" s="3"/>
      <c r="U106" s="3">
        <v>50</v>
      </c>
      <c r="V106" s="3">
        <v>250</v>
      </c>
      <c r="W106" s="3">
        <v>50</v>
      </c>
      <c r="X106" s="3">
        <v>2000</v>
      </c>
      <c r="Y106" s="3">
        <v>100</v>
      </c>
      <c r="Z106" s="3">
        <v>100</v>
      </c>
      <c r="AA106" s="3">
        <f t="shared" si="5"/>
        <v>6100</v>
      </c>
    </row>
    <row r="107" spans="1:27" x14ac:dyDescent="0.25">
      <c r="A107" s="1"/>
      <c r="B107" s="1"/>
      <c r="C107" s="1"/>
      <c r="D107" s="1"/>
      <c r="E107" s="1"/>
      <c r="F107" s="1" t="s">
        <v>131</v>
      </c>
      <c r="G107" s="3"/>
      <c r="H107" s="3"/>
      <c r="I107" s="3"/>
      <c r="J107" s="3"/>
      <c r="K107" s="3"/>
      <c r="L107" s="3">
        <v>1000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>
        <f t="shared" si="5"/>
        <v>1000</v>
      </c>
    </row>
    <row r="108" spans="1:27" x14ac:dyDescent="0.25">
      <c r="A108" s="1"/>
      <c r="B108" s="1"/>
      <c r="C108" s="1"/>
      <c r="D108" s="1"/>
      <c r="E108" s="1"/>
      <c r="F108" s="1" t="s">
        <v>132</v>
      </c>
      <c r="G108" s="3"/>
      <c r="H108" s="3"/>
      <c r="I108" s="3"/>
      <c r="J108" s="3"/>
      <c r="K108" s="3">
        <v>1000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>
        <f t="shared" si="5"/>
        <v>1000</v>
      </c>
    </row>
    <row r="109" spans="1:27" x14ac:dyDescent="0.25">
      <c r="A109" s="1"/>
      <c r="B109" s="1"/>
      <c r="C109" s="1"/>
      <c r="D109" s="1"/>
      <c r="E109" s="1"/>
      <c r="F109" s="1" t="s">
        <v>133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>
        <v>3000</v>
      </c>
      <c r="T109" s="3"/>
      <c r="U109" s="3"/>
      <c r="V109" s="3"/>
      <c r="W109" s="3"/>
      <c r="X109" s="3"/>
      <c r="Y109" s="3"/>
      <c r="Z109" s="3"/>
      <c r="AA109" s="3">
        <f t="shared" si="5"/>
        <v>3000</v>
      </c>
    </row>
    <row r="110" spans="1:27" x14ac:dyDescent="0.25">
      <c r="A110" s="1"/>
      <c r="B110" s="1"/>
      <c r="C110" s="1"/>
      <c r="D110" s="1"/>
      <c r="E110" s="1"/>
      <c r="F110" s="1" t="s">
        <v>134</v>
      </c>
      <c r="G110" s="3"/>
      <c r="H110" s="3"/>
      <c r="I110" s="3"/>
      <c r="J110" s="3"/>
      <c r="K110" s="3">
        <v>1000</v>
      </c>
      <c r="L110" s="3">
        <v>1500</v>
      </c>
      <c r="M110" s="3">
        <v>1200</v>
      </c>
      <c r="N110" s="3"/>
      <c r="O110" s="3"/>
      <c r="P110" s="3"/>
      <c r="Q110" s="3"/>
      <c r="R110" s="3"/>
      <c r="S110" s="3"/>
      <c r="T110" s="3"/>
      <c r="U110" s="3"/>
      <c r="V110" s="3">
        <v>1000</v>
      </c>
      <c r="W110" s="3"/>
      <c r="X110" s="3"/>
      <c r="Y110" s="3">
        <v>1000</v>
      </c>
      <c r="Z110" s="3">
        <v>1200</v>
      </c>
      <c r="AA110" s="3">
        <f t="shared" ref="AA110:AA130" si="6">ROUND(SUM(G110:Z110),5)</f>
        <v>6900</v>
      </c>
    </row>
    <row r="111" spans="1:27" x14ac:dyDescent="0.25">
      <c r="A111" s="1"/>
      <c r="B111" s="1"/>
      <c r="C111" s="1"/>
      <c r="D111" s="1"/>
      <c r="E111" s="1"/>
      <c r="F111" s="1" t="s">
        <v>135</v>
      </c>
      <c r="G111" s="3">
        <v>50</v>
      </c>
      <c r="H111" s="3"/>
      <c r="I111" s="3"/>
      <c r="J111" s="3"/>
      <c r="K111" s="3"/>
      <c r="L111" s="3">
        <v>4000</v>
      </c>
      <c r="M111" s="3">
        <v>200</v>
      </c>
      <c r="N111" s="3"/>
      <c r="O111" s="3">
        <v>75</v>
      </c>
      <c r="P111" s="3"/>
      <c r="Q111" s="3"/>
      <c r="R111" s="3"/>
      <c r="S111" s="3">
        <v>150</v>
      </c>
      <c r="T111" s="3"/>
      <c r="U111" s="3"/>
      <c r="V111" s="3">
        <v>400</v>
      </c>
      <c r="W111" s="3"/>
      <c r="X111" s="3">
        <v>50</v>
      </c>
      <c r="Y111" s="3">
        <v>100</v>
      </c>
      <c r="Z111" s="3">
        <v>300</v>
      </c>
      <c r="AA111" s="3">
        <f t="shared" si="6"/>
        <v>5325</v>
      </c>
    </row>
    <row r="112" spans="1:27" x14ac:dyDescent="0.25">
      <c r="A112" s="1"/>
      <c r="B112" s="1"/>
      <c r="C112" s="1"/>
      <c r="D112" s="1"/>
      <c r="E112" s="1"/>
      <c r="F112" s="1" t="s">
        <v>136</v>
      </c>
      <c r="G112" s="3"/>
      <c r="H112" s="3"/>
      <c r="I112" s="3"/>
      <c r="J112" s="3"/>
      <c r="K112" s="3">
        <v>750</v>
      </c>
      <c r="L112" s="3">
        <v>3000</v>
      </c>
      <c r="M112" s="3">
        <v>175</v>
      </c>
      <c r="N112" s="3"/>
      <c r="O112" s="3">
        <v>250</v>
      </c>
      <c r="P112" s="3"/>
      <c r="Q112" s="3"/>
      <c r="R112" s="3"/>
      <c r="S112" s="3"/>
      <c r="T112" s="3"/>
      <c r="U112" s="3"/>
      <c r="V112" s="3"/>
      <c r="W112" s="3"/>
      <c r="X112" s="3">
        <v>50</v>
      </c>
      <c r="Y112" s="3">
        <v>400</v>
      </c>
      <c r="Z112" s="3">
        <v>500</v>
      </c>
      <c r="AA112" s="3">
        <f t="shared" si="6"/>
        <v>5125</v>
      </c>
    </row>
    <row r="113" spans="1:27" x14ac:dyDescent="0.25">
      <c r="A113" s="1"/>
      <c r="B113" s="1"/>
      <c r="C113" s="1"/>
      <c r="D113" s="1"/>
      <c r="E113" s="1"/>
      <c r="F113" s="1" t="s">
        <v>137</v>
      </c>
      <c r="G113" s="3"/>
      <c r="H113" s="3"/>
      <c r="I113" s="3"/>
      <c r="J113" s="3"/>
      <c r="K113" s="3"/>
      <c r="L113" s="3">
        <v>500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>
        <v>500</v>
      </c>
      <c r="AA113" s="3">
        <f t="shared" si="6"/>
        <v>1000</v>
      </c>
    </row>
    <row r="114" spans="1:27" x14ac:dyDescent="0.25">
      <c r="A114" s="1"/>
      <c r="B114" s="1"/>
      <c r="C114" s="1"/>
      <c r="D114" s="1"/>
      <c r="E114" s="1"/>
      <c r="F114" s="1" t="s">
        <v>138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>
        <v>5400</v>
      </c>
      <c r="W114" s="3"/>
      <c r="X114" s="3"/>
      <c r="Y114" s="3"/>
      <c r="Z114" s="3"/>
      <c r="AA114" s="3">
        <f t="shared" si="6"/>
        <v>5400</v>
      </c>
    </row>
    <row r="115" spans="1:27" x14ac:dyDescent="0.25">
      <c r="A115" s="1"/>
      <c r="B115" s="1"/>
      <c r="C115" s="1"/>
      <c r="D115" s="1"/>
      <c r="E115" s="1"/>
      <c r="F115" s="1" t="s">
        <v>139</v>
      </c>
      <c r="G115" s="3">
        <v>250</v>
      </c>
      <c r="H115" s="3">
        <v>4000</v>
      </c>
      <c r="I115" s="3"/>
      <c r="J115" s="3">
        <v>500</v>
      </c>
      <c r="K115" s="3"/>
      <c r="L115" s="3">
        <v>3500</v>
      </c>
      <c r="M115" s="3">
        <v>1500</v>
      </c>
      <c r="N115" s="3"/>
      <c r="O115" s="3">
        <v>1000</v>
      </c>
      <c r="P115" s="3">
        <v>500</v>
      </c>
      <c r="Q115" s="3"/>
      <c r="R115" s="3"/>
      <c r="S115" s="3">
        <v>1000</v>
      </c>
      <c r="T115" s="3">
        <v>200</v>
      </c>
      <c r="U115" s="3">
        <v>1000</v>
      </c>
      <c r="V115" s="3">
        <v>200</v>
      </c>
      <c r="W115" s="3">
        <v>200</v>
      </c>
      <c r="X115" s="3"/>
      <c r="Y115" s="3"/>
      <c r="Z115" s="3">
        <v>500</v>
      </c>
      <c r="AA115" s="3">
        <f t="shared" si="6"/>
        <v>14350</v>
      </c>
    </row>
    <row r="116" spans="1:27" x14ac:dyDescent="0.25">
      <c r="A116" s="1"/>
      <c r="B116" s="1"/>
      <c r="C116" s="1"/>
      <c r="D116" s="1"/>
      <c r="E116" s="1"/>
      <c r="F116" s="1" t="s">
        <v>140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>
        <v>600</v>
      </c>
      <c r="W116" s="3"/>
      <c r="X116" s="3"/>
      <c r="Y116" s="3"/>
      <c r="Z116" s="3"/>
      <c r="AA116" s="3">
        <f t="shared" si="6"/>
        <v>600</v>
      </c>
    </row>
    <row r="117" spans="1:27" x14ac:dyDescent="0.25">
      <c r="A117" s="1"/>
      <c r="B117" s="1"/>
      <c r="C117" s="1"/>
      <c r="D117" s="1"/>
      <c r="E117" s="1"/>
      <c r="F117" s="1" t="s">
        <v>141</v>
      </c>
      <c r="G117" s="3">
        <v>630</v>
      </c>
      <c r="H117" s="3">
        <v>500</v>
      </c>
      <c r="I117" s="3"/>
      <c r="J117" s="3"/>
      <c r="K117" s="3">
        <v>2000</v>
      </c>
      <c r="L117" s="3">
        <v>5000</v>
      </c>
      <c r="M117" s="3">
        <v>7950</v>
      </c>
      <c r="N117" s="3"/>
      <c r="O117" s="3">
        <v>1100</v>
      </c>
      <c r="P117" s="3">
        <v>1300</v>
      </c>
      <c r="Q117" s="3"/>
      <c r="R117" s="3"/>
      <c r="S117" s="3">
        <v>1000</v>
      </c>
      <c r="T117" s="3">
        <v>1000</v>
      </c>
      <c r="U117" s="3">
        <v>1000</v>
      </c>
      <c r="V117" s="3">
        <v>5000</v>
      </c>
      <c r="W117" s="3">
        <v>200</v>
      </c>
      <c r="X117" s="3">
        <v>10000</v>
      </c>
      <c r="Y117" s="3">
        <v>4000</v>
      </c>
      <c r="Z117" s="3">
        <v>5000</v>
      </c>
      <c r="AA117" s="3">
        <f t="shared" si="6"/>
        <v>45680</v>
      </c>
    </row>
    <row r="118" spans="1:27" x14ac:dyDescent="0.25">
      <c r="A118" s="1"/>
      <c r="B118" s="1"/>
      <c r="C118" s="1"/>
      <c r="D118" s="1"/>
      <c r="E118" s="1"/>
      <c r="F118" s="1" t="s">
        <v>142</v>
      </c>
      <c r="G118" s="3">
        <v>800</v>
      </c>
      <c r="H118" s="3">
        <v>50</v>
      </c>
      <c r="I118" s="3"/>
      <c r="J118" s="3"/>
      <c r="K118" s="3"/>
      <c r="L118" s="3"/>
      <c r="M118" s="3">
        <v>10000</v>
      </c>
      <c r="N118" s="3"/>
      <c r="O118" s="3"/>
      <c r="P118" s="3">
        <v>2500</v>
      </c>
      <c r="Q118" s="3">
        <v>500</v>
      </c>
      <c r="R118" s="3"/>
      <c r="S118" s="3">
        <v>250</v>
      </c>
      <c r="T118" s="3">
        <v>1000</v>
      </c>
      <c r="U118" s="3">
        <v>1000</v>
      </c>
      <c r="V118" s="3"/>
      <c r="W118" s="3"/>
      <c r="X118" s="3">
        <v>2000</v>
      </c>
      <c r="Y118" s="3"/>
      <c r="Z118" s="3">
        <v>300</v>
      </c>
      <c r="AA118" s="3">
        <f t="shared" si="6"/>
        <v>18400</v>
      </c>
    </row>
    <row r="119" spans="1:27" x14ac:dyDescent="0.25">
      <c r="A119" s="1"/>
      <c r="B119" s="1"/>
      <c r="C119" s="1"/>
      <c r="D119" s="1"/>
      <c r="E119" s="1"/>
      <c r="F119" s="1" t="s">
        <v>143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>
        <v>4000</v>
      </c>
      <c r="AA119" s="3">
        <f t="shared" si="6"/>
        <v>4000</v>
      </c>
    </row>
    <row r="120" spans="1:27" x14ac:dyDescent="0.25">
      <c r="A120" s="1"/>
      <c r="B120" s="1"/>
      <c r="C120" s="1"/>
      <c r="D120" s="1"/>
      <c r="E120" s="1"/>
      <c r="F120" s="1" t="s">
        <v>144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>
        <v>70000</v>
      </c>
      <c r="Y120" s="3"/>
      <c r="Z120" s="3"/>
      <c r="AA120" s="3">
        <f t="shared" si="6"/>
        <v>70000</v>
      </c>
    </row>
    <row r="121" spans="1:27" x14ac:dyDescent="0.25">
      <c r="A121" s="1"/>
      <c r="B121" s="1"/>
      <c r="C121" s="1"/>
      <c r="D121" s="1"/>
      <c r="E121" s="1"/>
      <c r="F121" s="1" t="s">
        <v>145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>
        <v>5000</v>
      </c>
      <c r="Y121" s="3"/>
      <c r="Z121" s="3"/>
      <c r="AA121" s="3">
        <f t="shared" si="6"/>
        <v>5000</v>
      </c>
    </row>
    <row r="122" spans="1:27" x14ac:dyDescent="0.25">
      <c r="A122" s="1"/>
      <c r="B122" s="1"/>
      <c r="C122" s="1"/>
      <c r="D122" s="1"/>
      <c r="E122" s="1"/>
      <c r="F122" s="1" t="s">
        <v>146</v>
      </c>
      <c r="G122" s="3"/>
      <c r="H122" s="3"/>
      <c r="I122" s="3"/>
      <c r="J122" s="3"/>
      <c r="K122" s="3">
        <v>26000</v>
      </c>
      <c r="L122" s="3"/>
      <c r="M122" s="3"/>
      <c r="N122" s="3"/>
      <c r="O122" s="3"/>
      <c r="P122" s="3"/>
      <c r="Q122" s="3"/>
      <c r="R122" s="3"/>
      <c r="S122" s="3">
        <v>1000</v>
      </c>
      <c r="T122" s="3"/>
      <c r="U122" s="3">
        <v>200</v>
      </c>
      <c r="V122" s="3"/>
      <c r="W122" s="3"/>
      <c r="X122" s="3"/>
      <c r="Y122" s="3">
        <v>5250</v>
      </c>
      <c r="Z122" s="3">
        <v>16000</v>
      </c>
      <c r="AA122" s="3">
        <f t="shared" si="6"/>
        <v>48450</v>
      </c>
    </row>
    <row r="123" spans="1:27" x14ac:dyDescent="0.25">
      <c r="A123" s="1"/>
      <c r="B123" s="1"/>
      <c r="C123" s="1"/>
      <c r="D123" s="1"/>
      <c r="E123" s="1"/>
      <c r="F123" s="1" t="s">
        <v>147</v>
      </c>
      <c r="G123" s="3"/>
      <c r="H123" s="3"/>
      <c r="I123" s="3"/>
      <c r="J123" s="3"/>
      <c r="K123" s="3"/>
      <c r="L123" s="3">
        <v>19000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>
        <f t="shared" si="6"/>
        <v>19000</v>
      </c>
    </row>
    <row r="124" spans="1:27" x14ac:dyDescent="0.25">
      <c r="A124" s="1"/>
      <c r="B124" s="1"/>
      <c r="C124" s="1"/>
      <c r="D124" s="1"/>
      <c r="E124" s="1"/>
      <c r="F124" s="1" t="s">
        <v>148</v>
      </c>
      <c r="G124" s="3"/>
      <c r="H124" s="3"/>
      <c r="I124" s="3"/>
      <c r="J124" s="3"/>
      <c r="K124" s="3">
        <v>1500</v>
      </c>
      <c r="L124" s="3">
        <v>200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>
        <f t="shared" si="6"/>
        <v>1700</v>
      </c>
    </row>
    <row r="125" spans="1:27" x14ac:dyDescent="0.25">
      <c r="A125" s="1"/>
      <c r="B125" s="1"/>
      <c r="C125" s="1"/>
      <c r="D125" s="1"/>
      <c r="E125" s="1"/>
      <c r="F125" s="1" t="s">
        <v>149</v>
      </c>
      <c r="G125" s="3">
        <v>2100</v>
      </c>
      <c r="H125" s="3">
        <v>400</v>
      </c>
      <c r="I125" s="3"/>
      <c r="J125" s="3">
        <v>900</v>
      </c>
      <c r="K125" s="3">
        <v>1500</v>
      </c>
      <c r="L125" s="3">
        <v>2800</v>
      </c>
      <c r="M125" s="3">
        <v>500</v>
      </c>
      <c r="N125" s="3"/>
      <c r="O125" s="3">
        <v>1200</v>
      </c>
      <c r="P125" s="3"/>
      <c r="Q125" s="3"/>
      <c r="R125" s="3"/>
      <c r="S125" s="3">
        <v>500</v>
      </c>
      <c r="T125" s="3"/>
      <c r="U125" s="3">
        <v>600</v>
      </c>
      <c r="V125" s="3"/>
      <c r="W125" s="3">
        <v>780</v>
      </c>
      <c r="X125" s="3"/>
      <c r="Y125" s="3"/>
      <c r="Z125" s="3">
        <v>550</v>
      </c>
      <c r="AA125" s="3">
        <f t="shared" si="6"/>
        <v>11830</v>
      </c>
    </row>
    <row r="126" spans="1:27" x14ac:dyDescent="0.25">
      <c r="A126" s="1"/>
      <c r="B126" s="1"/>
      <c r="C126" s="1"/>
      <c r="D126" s="1"/>
      <c r="E126" s="1"/>
      <c r="F126" s="1" t="s">
        <v>150</v>
      </c>
      <c r="G126" s="3"/>
      <c r="H126" s="3">
        <v>1100</v>
      </c>
      <c r="I126" s="3"/>
      <c r="J126" s="3"/>
      <c r="K126" s="3"/>
      <c r="L126" s="3">
        <v>85</v>
      </c>
      <c r="M126" s="3">
        <v>1300</v>
      </c>
      <c r="N126" s="3"/>
      <c r="O126" s="3">
        <v>85</v>
      </c>
      <c r="P126" s="3">
        <v>340</v>
      </c>
      <c r="Q126" s="3">
        <v>85</v>
      </c>
      <c r="R126" s="3"/>
      <c r="S126" s="3">
        <v>75</v>
      </c>
      <c r="T126" s="3">
        <v>350</v>
      </c>
      <c r="U126" s="3">
        <v>800</v>
      </c>
      <c r="V126" s="3">
        <v>25000</v>
      </c>
      <c r="W126" s="3">
        <v>685</v>
      </c>
      <c r="X126" s="3"/>
      <c r="Y126" s="3"/>
      <c r="Z126" s="3"/>
      <c r="AA126" s="3">
        <f t="shared" si="6"/>
        <v>29905</v>
      </c>
    </row>
    <row r="127" spans="1:27" x14ac:dyDescent="0.25">
      <c r="A127" s="1"/>
      <c r="B127" s="1"/>
      <c r="C127" s="1"/>
      <c r="D127" s="1"/>
      <c r="E127" s="1"/>
      <c r="F127" s="1" t="s">
        <v>151</v>
      </c>
      <c r="G127" s="3">
        <v>49</v>
      </c>
      <c r="H127" s="3"/>
      <c r="I127" s="3"/>
      <c r="J127" s="3"/>
      <c r="K127" s="3">
        <v>500</v>
      </c>
      <c r="L127" s="3">
        <v>1500</v>
      </c>
      <c r="M127" s="3">
        <v>300</v>
      </c>
      <c r="N127" s="3"/>
      <c r="O127" s="3">
        <v>850</v>
      </c>
      <c r="P127" s="3"/>
      <c r="Q127" s="3"/>
      <c r="R127" s="3"/>
      <c r="S127" s="3"/>
      <c r="T127" s="3"/>
      <c r="U127" s="3"/>
      <c r="V127" s="3"/>
      <c r="W127" s="3"/>
      <c r="X127" s="3">
        <v>50</v>
      </c>
      <c r="Y127" s="3">
        <v>250</v>
      </c>
      <c r="Z127" s="3">
        <v>750</v>
      </c>
      <c r="AA127" s="3">
        <f t="shared" si="6"/>
        <v>4249</v>
      </c>
    </row>
    <row r="128" spans="1:27" x14ac:dyDescent="0.25">
      <c r="A128" s="1"/>
      <c r="B128" s="1"/>
      <c r="C128" s="1"/>
      <c r="D128" s="1"/>
      <c r="E128" s="1"/>
      <c r="F128" s="1" t="s">
        <v>152</v>
      </c>
      <c r="G128" s="3"/>
      <c r="H128" s="3"/>
      <c r="I128" s="3"/>
      <c r="J128" s="3"/>
      <c r="K128" s="3">
        <v>500</v>
      </c>
      <c r="L128" s="3">
        <v>650</v>
      </c>
      <c r="M128" s="3"/>
      <c r="N128" s="3"/>
      <c r="O128" s="3"/>
      <c r="P128" s="3"/>
      <c r="Q128" s="3"/>
      <c r="R128" s="3"/>
      <c r="S128" s="3">
        <v>1500</v>
      </c>
      <c r="T128" s="3"/>
      <c r="U128" s="3"/>
      <c r="V128" s="3">
        <v>500</v>
      </c>
      <c r="W128" s="3"/>
      <c r="X128" s="3">
        <v>450</v>
      </c>
      <c r="Y128" s="3"/>
      <c r="Z128" s="3">
        <v>700</v>
      </c>
      <c r="AA128" s="3">
        <f t="shared" si="6"/>
        <v>4300</v>
      </c>
    </row>
    <row r="129" spans="1:27" ht="15.75" thickBot="1" x14ac:dyDescent="0.3">
      <c r="A129" s="1"/>
      <c r="B129" s="1"/>
      <c r="C129" s="1"/>
      <c r="D129" s="1"/>
      <c r="E129" s="1"/>
      <c r="F129" s="1" t="s">
        <v>153</v>
      </c>
      <c r="G129" s="4"/>
      <c r="H129" s="4"/>
      <c r="I129" s="3"/>
      <c r="J129" s="4"/>
      <c r="K129" s="4"/>
      <c r="L129" s="4"/>
      <c r="M129" s="4"/>
      <c r="N129" s="3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>
        <v>5000</v>
      </c>
      <c r="AA129" s="4">
        <f t="shared" si="6"/>
        <v>5000</v>
      </c>
    </row>
    <row r="130" spans="1:27" x14ac:dyDescent="0.25">
      <c r="A130" s="1"/>
      <c r="B130" s="1"/>
      <c r="C130" s="1"/>
      <c r="D130" s="1"/>
      <c r="E130" s="1" t="s">
        <v>154</v>
      </c>
      <c r="F130" s="1"/>
      <c r="G130" s="3">
        <f>ROUND(SUM(G77:G129),5)</f>
        <v>37729</v>
      </c>
      <c r="H130" s="3">
        <f>ROUND(SUM(H77:H129),5)</f>
        <v>17450</v>
      </c>
      <c r="I130" s="3"/>
      <c r="J130" s="3">
        <f>ROUND(SUM(J77:J129),5)</f>
        <v>6997</v>
      </c>
      <c r="K130" s="3">
        <f>ROUND(SUM(K77:K129),5)</f>
        <v>328285</v>
      </c>
      <c r="L130" s="3">
        <f>ROUND(SUM(L77:L129),5)</f>
        <v>151925</v>
      </c>
      <c r="M130" s="3">
        <f>ROUND(SUM(M77:M129),5)</f>
        <v>56600</v>
      </c>
      <c r="N130" s="3"/>
      <c r="O130" s="3">
        <f t="shared" ref="O130:Z130" si="7">ROUND(SUM(O77:O129),5)</f>
        <v>12860</v>
      </c>
      <c r="P130" s="3">
        <f t="shared" si="7"/>
        <v>15280</v>
      </c>
      <c r="Q130" s="3">
        <f t="shared" si="7"/>
        <v>3085</v>
      </c>
      <c r="R130" s="3">
        <f t="shared" si="7"/>
        <v>41616</v>
      </c>
      <c r="S130" s="3">
        <f t="shared" si="7"/>
        <v>26385</v>
      </c>
      <c r="T130" s="3">
        <f t="shared" si="7"/>
        <v>10600</v>
      </c>
      <c r="U130" s="3">
        <f t="shared" si="7"/>
        <v>18675</v>
      </c>
      <c r="V130" s="3">
        <f t="shared" si="7"/>
        <v>60810</v>
      </c>
      <c r="W130" s="3">
        <f t="shared" si="7"/>
        <v>8015</v>
      </c>
      <c r="X130" s="3">
        <f t="shared" si="7"/>
        <v>142470</v>
      </c>
      <c r="Y130" s="3">
        <f t="shared" si="7"/>
        <v>33835</v>
      </c>
      <c r="Z130" s="3">
        <f t="shared" si="7"/>
        <v>90835</v>
      </c>
      <c r="AA130" s="3">
        <f t="shared" si="6"/>
        <v>1063452</v>
      </c>
    </row>
    <row r="131" spans="1:27" x14ac:dyDescent="0.25">
      <c r="A131" s="1"/>
      <c r="B131" s="1"/>
      <c r="C131" s="1"/>
      <c r="D131" s="1"/>
      <c r="E131" s="1" t="s">
        <v>155</v>
      </c>
      <c r="F131" s="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25">
      <c r="A132" s="1"/>
      <c r="B132" s="1"/>
      <c r="C132" s="1"/>
      <c r="D132" s="1"/>
      <c r="E132" s="1"/>
      <c r="F132" s="1" t="s">
        <v>156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>
        <v>800</v>
      </c>
      <c r="Y132" s="3"/>
      <c r="Z132" s="3"/>
      <c r="AA132" s="3">
        <f t="shared" ref="AA132:AA150" si="8">ROUND(SUM(G132:Z132),5)</f>
        <v>800</v>
      </c>
    </row>
    <row r="133" spans="1:27" x14ac:dyDescent="0.25">
      <c r="A133" s="1"/>
      <c r="B133" s="1"/>
      <c r="C133" s="1"/>
      <c r="D133" s="1"/>
      <c r="E133" s="1"/>
      <c r="F133" s="1" t="s">
        <v>157</v>
      </c>
      <c r="G133" s="3"/>
      <c r="H133" s="3"/>
      <c r="I133" s="3"/>
      <c r="J133" s="3"/>
      <c r="K133" s="3"/>
      <c r="L133" s="3"/>
      <c r="M133" s="3"/>
      <c r="N133" s="3"/>
      <c r="O133" s="3">
        <v>7500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>
        <f t="shared" si="8"/>
        <v>7500</v>
      </c>
    </row>
    <row r="134" spans="1:27" x14ac:dyDescent="0.25">
      <c r="A134" s="1"/>
      <c r="B134" s="1"/>
      <c r="C134" s="1"/>
      <c r="D134" s="1"/>
      <c r="E134" s="1"/>
      <c r="F134" s="1" t="s">
        <v>158</v>
      </c>
      <c r="G134" s="3"/>
      <c r="H134" s="3"/>
      <c r="I134" s="3"/>
      <c r="J134" s="3"/>
      <c r="K134" s="3"/>
      <c r="L134" s="3"/>
      <c r="M134" s="3">
        <v>5000</v>
      </c>
      <c r="N134" s="3"/>
      <c r="O134" s="3"/>
      <c r="P134" s="3">
        <v>1300</v>
      </c>
      <c r="Q134" s="3">
        <v>50</v>
      </c>
      <c r="R134" s="3"/>
      <c r="S134" s="3">
        <v>6500</v>
      </c>
      <c r="T134" s="3">
        <v>140</v>
      </c>
      <c r="U134" s="3">
        <v>150</v>
      </c>
      <c r="V134" s="3"/>
      <c r="W134" s="3"/>
      <c r="X134" s="3">
        <v>1800</v>
      </c>
      <c r="Y134" s="3">
        <v>1000</v>
      </c>
      <c r="Z134" s="3">
        <v>8000</v>
      </c>
      <c r="AA134" s="3">
        <f t="shared" si="8"/>
        <v>23940</v>
      </c>
    </row>
    <row r="135" spans="1:27" x14ac:dyDescent="0.25">
      <c r="A135" s="1"/>
      <c r="B135" s="1"/>
      <c r="C135" s="1"/>
      <c r="D135" s="1"/>
      <c r="E135" s="1"/>
      <c r="F135" s="1" t="s">
        <v>159</v>
      </c>
      <c r="G135" s="3"/>
      <c r="H135" s="3"/>
      <c r="I135" s="3"/>
      <c r="J135" s="3"/>
      <c r="K135" s="3"/>
      <c r="L135" s="3"/>
      <c r="M135" s="3">
        <v>5000</v>
      </c>
      <c r="N135" s="3"/>
      <c r="O135" s="3"/>
      <c r="P135" s="3"/>
      <c r="Q135" s="3"/>
      <c r="R135" s="3"/>
      <c r="S135" s="3">
        <v>3200</v>
      </c>
      <c r="T135" s="3"/>
      <c r="U135" s="3"/>
      <c r="V135" s="3"/>
      <c r="W135" s="3"/>
      <c r="X135" s="3"/>
      <c r="Y135" s="3"/>
      <c r="Z135" s="3"/>
      <c r="AA135" s="3">
        <f t="shared" si="8"/>
        <v>8200</v>
      </c>
    </row>
    <row r="136" spans="1:27" x14ac:dyDescent="0.25">
      <c r="A136" s="1"/>
      <c r="B136" s="1"/>
      <c r="C136" s="1"/>
      <c r="D136" s="1"/>
      <c r="E136" s="1"/>
      <c r="F136" s="1" t="s">
        <v>160</v>
      </c>
      <c r="G136" s="3"/>
      <c r="H136" s="3"/>
      <c r="I136" s="3"/>
      <c r="J136" s="3"/>
      <c r="K136" s="3"/>
      <c r="L136" s="3"/>
      <c r="M136" s="3">
        <v>28000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>
        <f t="shared" si="8"/>
        <v>28000</v>
      </c>
    </row>
    <row r="137" spans="1:27" x14ac:dyDescent="0.25">
      <c r="A137" s="1"/>
      <c r="B137" s="1"/>
      <c r="C137" s="1"/>
      <c r="D137" s="1"/>
      <c r="E137" s="1"/>
      <c r="F137" s="1" t="s">
        <v>161</v>
      </c>
      <c r="G137" s="3"/>
      <c r="H137" s="3"/>
      <c r="I137" s="3"/>
      <c r="J137" s="3"/>
      <c r="K137" s="3"/>
      <c r="L137" s="3"/>
      <c r="M137" s="3">
        <v>1000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>
        <f t="shared" si="8"/>
        <v>1000</v>
      </c>
    </row>
    <row r="138" spans="1:27" x14ac:dyDescent="0.25">
      <c r="A138" s="1"/>
      <c r="B138" s="1"/>
      <c r="C138" s="1"/>
      <c r="D138" s="1"/>
      <c r="E138" s="1"/>
      <c r="F138" s="1" t="s">
        <v>162</v>
      </c>
      <c r="G138" s="3"/>
      <c r="H138" s="3"/>
      <c r="I138" s="3"/>
      <c r="J138" s="3"/>
      <c r="K138" s="3"/>
      <c r="L138" s="3"/>
      <c r="M138" s="3">
        <v>2000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>
        <f t="shared" si="8"/>
        <v>2000</v>
      </c>
    </row>
    <row r="139" spans="1:27" x14ac:dyDescent="0.25">
      <c r="A139" s="1"/>
      <c r="B139" s="1"/>
      <c r="C139" s="1"/>
      <c r="D139" s="1"/>
      <c r="E139" s="1"/>
      <c r="F139" s="1" t="s">
        <v>163</v>
      </c>
      <c r="G139" s="3"/>
      <c r="H139" s="3"/>
      <c r="I139" s="3"/>
      <c r="J139" s="3"/>
      <c r="K139" s="3"/>
      <c r="L139" s="3"/>
      <c r="M139" s="3">
        <v>30000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>
        <f t="shared" si="8"/>
        <v>30000</v>
      </c>
    </row>
    <row r="140" spans="1:27" x14ac:dyDescent="0.25">
      <c r="A140" s="1"/>
      <c r="B140" s="1"/>
      <c r="C140" s="1"/>
      <c r="D140" s="1"/>
      <c r="E140" s="1"/>
      <c r="F140" s="1" t="s">
        <v>164</v>
      </c>
      <c r="G140" s="3"/>
      <c r="H140" s="3"/>
      <c r="I140" s="3"/>
      <c r="J140" s="3"/>
      <c r="K140" s="3"/>
      <c r="L140" s="3"/>
      <c r="M140" s="3">
        <v>5000</v>
      </c>
      <c r="N140" s="3"/>
      <c r="O140" s="3"/>
      <c r="P140" s="3"/>
      <c r="Q140" s="3"/>
      <c r="R140" s="3"/>
      <c r="S140" s="3">
        <v>1100</v>
      </c>
      <c r="T140" s="3"/>
      <c r="U140" s="3"/>
      <c r="V140" s="3"/>
      <c r="W140" s="3"/>
      <c r="X140" s="3"/>
      <c r="Y140" s="3"/>
      <c r="Z140" s="3"/>
      <c r="AA140" s="3">
        <f t="shared" si="8"/>
        <v>6100</v>
      </c>
    </row>
    <row r="141" spans="1:27" x14ac:dyDescent="0.25">
      <c r="A141" s="1"/>
      <c r="B141" s="1"/>
      <c r="C141" s="1"/>
      <c r="D141" s="1"/>
      <c r="E141" s="1"/>
      <c r="F141" s="1" t="s">
        <v>165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>
        <v>1500</v>
      </c>
      <c r="Y141" s="3"/>
      <c r="Z141" s="3"/>
      <c r="AA141" s="3">
        <f t="shared" si="8"/>
        <v>1500</v>
      </c>
    </row>
    <row r="142" spans="1:27" x14ac:dyDescent="0.25">
      <c r="A142" s="1"/>
      <c r="B142" s="1"/>
      <c r="C142" s="1"/>
      <c r="D142" s="1"/>
      <c r="E142" s="1"/>
      <c r="F142" s="1" t="s">
        <v>166</v>
      </c>
      <c r="G142" s="3"/>
      <c r="H142" s="3"/>
      <c r="I142" s="3"/>
      <c r="J142" s="3"/>
      <c r="K142" s="3"/>
      <c r="L142" s="3"/>
      <c r="M142" s="3">
        <v>1000</v>
      </c>
      <c r="N142" s="3"/>
      <c r="O142" s="3"/>
      <c r="P142" s="3"/>
      <c r="Q142" s="3"/>
      <c r="R142" s="3"/>
      <c r="S142" s="3"/>
      <c r="T142" s="3">
        <v>150</v>
      </c>
      <c r="U142" s="3">
        <v>500</v>
      </c>
      <c r="V142" s="3"/>
      <c r="W142" s="3"/>
      <c r="X142" s="3">
        <v>3000</v>
      </c>
      <c r="Y142" s="3"/>
      <c r="Z142" s="3"/>
      <c r="AA142" s="3">
        <f t="shared" si="8"/>
        <v>4650</v>
      </c>
    </row>
    <row r="143" spans="1:27" x14ac:dyDescent="0.25">
      <c r="A143" s="1"/>
      <c r="B143" s="1"/>
      <c r="C143" s="1"/>
      <c r="D143" s="1"/>
      <c r="E143" s="1"/>
      <c r="F143" s="1" t="s">
        <v>167</v>
      </c>
      <c r="G143" s="3"/>
      <c r="H143" s="3"/>
      <c r="I143" s="3"/>
      <c r="J143" s="3"/>
      <c r="K143" s="3"/>
      <c r="L143" s="3"/>
      <c r="M143" s="3"/>
      <c r="N143" s="3"/>
      <c r="O143" s="3">
        <v>500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>
        <f t="shared" si="8"/>
        <v>500</v>
      </c>
    </row>
    <row r="144" spans="1:27" x14ac:dyDescent="0.25">
      <c r="A144" s="1"/>
      <c r="B144" s="1"/>
      <c r="C144" s="1"/>
      <c r="D144" s="1"/>
      <c r="E144" s="1"/>
      <c r="F144" s="1" t="s">
        <v>168</v>
      </c>
      <c r="G144" s="3"/>
      <c r="H144" s="3"/>
      <c r="I144" s="3"/>
      <c r="J144" s="3"/>
      <c r="K144" s="3"/>
      <c r="L144" s="3">
        <v>5000</v>
      </c>
      <c r="M144" s="3">
        <v>50</v>
      </c>
      <c r="N144" s="3"/>
      <c r="O144" s="3"/>
      <c r="P144" s="3"/>
      <c r="Q144" s="3"/>
      <c r="R144" s="3"/>
      <c r="S144" s="3"/>
      <c r="T144" s="3"/>
      <c r="U144" s="3">
        <v>25</v>
      </c>
      <c r="V144" s="3"/>
      <c r="W144" s="3"/>
      <c r="X144" s="3"/>
      <c r="Y144" s="3"/>
      <c r="Z144" s="3"/>
      <c r="AA144" s="3">
        <f t="shared" si="8"/>
        <v>5075</v>
      </c>
    </row>
    <row r="145" spans="1:27" x14ac:dyDescent="0.25">
      <c r="A145" s="1"/>
      <c r="B145" s="1"/>
      <c r="C145" s="1"/>
      <c r="D145" s="1"/>
      <c r="E145" s="1"/>
      <c r="F145" s="1" t="s">
        <v>169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50</v>
      </c>
      <c r="R145" s="3"/>
      <c r="S145" s="3"/>
      <c r="T145" s="3"/>
      <c r="U145" s="3">
        <v>50</v>
      </c>
      <c r="V145" s="3"/>
      <c r="W145" s="3"/>
      <c r="X145" s="3">
        <v>500</v>
      </c>
      <c r="Y145" s="3"/>
      <c r="Z145" s="3"/>
      <c r="AA145" s="3">
        <f t="shared" si="8"/>
        <v>600</v>
      </c>
    </row>
    <row r="146" spans="1:27" x14ac:dyDescent="0.25">
      <c r="A146" s="1"/>
      <c r="B146" s="1"/>
      <c r="C146" s="1"/>
      <c r="D146" s="1"/>
      <c r="E146" s="1"/>
      <c r="F146" s="1" t="s">
        <v>170</v>
      </c>
      <c r="G146" s="3"/>
      <c r="H146" s="3"/>
      <c r="I146" s="3"/>
      <c r="J146" s="3"/>
      <c r="K146" s="3">
        <v>100</v>
      </c>
      <c r="L146" s="3"/>
      <c r="M146" s="3">
        <v>50</v>
      </c>
      <c r="N146" s="3"/>
      <c r="O146" s="3"/>
      <c r="P146" s="3"/>
      <c r="Q146" s="3"/>
      <c r="R146" s="3"/>
      <c r="S146" s="3"/>
      <c r="T146" s="3"/>
      <c r="U146" s="3"/>
      <c r="V146" s="3"/>
      <c r="W146" s="3">
        <v>40</v>
      </c>
      <c r="X146" s="3">
        <v>25</v>
      </c>
      <c r="Y146" s="3">
        <v>100</v>
      </c>
      <c r="Z146" s="3">
        <v>300</v>
      </c>
      <c r="AA146" s="3">
        <f t="shared" si="8"/>
        <v>615</v>
      </c>
    </row>
    <row r="147" spans="1:27" x14ac:dyDescent="0.25">
      <c r="A147" s="1"/>
      <c r="B147" s="1"/>
      <c r="C147" s="1"/>
      <c r="D147" s="1"/>
      <c r="E147" s="1"/>
      <c r="F147" s="1" t="s">
        <v>171</v>
      </c>
      <c r="G147" s="3">
        <v>500</v>
      </c>
      <c r="H147" s="3">
        <v>1860</v>
      </c>
      <c r="I147" s="3"/>
      <c r="J147" s="3"/>
      <c r="K147" s="3">
        <v>300</v>
      </c>
      <c r="L147" s="3">
        <v>900</v>
      </c>
      <c r="M147" s="3">
        <v>500</v>
      </c>
      <c r="N147" s="3"/>
      <c r="O147" s="3">
        <v>2300</v>
      </c>
      <c r="P147" s="3">
        <v>500</v>
      </c>
      <c r="Q147" s="3">
        <v>15</v>
      </c>
      <c r="R147" s="3"/>
      <c r="S147" s="3">
        <v>1000</v>
      </c>
      <c r="T147" s="3">
        <v>100</v>
      </c>
      <c r="U147" s="3">
        <v>600</v>
      </c>
      <c r="V147" s="3">
        <v>1000</v>
      </c>
      <c r="W147" s="3">
        <v>750</v>
      </c>
      <c r="X147" s="3">
        <v>500</v>
      </c>
      <c r="Y147" s="3">
        <v>300</v>
      </c>
      <c r="Z147" s="3">
        <v>300</v>
      </c>
      <c r="AA147" s="3">
        <f t="shared" si="8"/>
        <v>11425</v>
      </c>
    </row>
    <row r="148" spans="1:27" x14ac:dyDescent="0.25">
      <c r="A148" s="1"/>
      <c r="B148" s="1"/>
      <c r="C148" s="1"/>
      <c r="D148" s="1"/>
      <c r="E148" s="1"/>
      <c r="F148" s="1" t="s">
        <v>172</v>
      </c>
      <c r="G148" s="3"/>
      <c r="H148" s="3"/>
      <c r="I148" s="3"/>
      <c r="J148" s="3"/>
      <c r="K148" s="3"/>
      <c r="L148" s="3"/>
      <c r="M148" s="3">
        <v>200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>
        <f t="shared" si="8"/>
        <v>200</v>
      </c>
    </row>
    <row r="149" spans="1:27" ht="15.75" thickBot="1" x14ac:dyDescent="0.3">
      <c r="A149" s="1"/>
      <c r="B149" s="1"/>
      <c r="C149" s="1"/>
      <c r="D149" s="1"/>
      <c r="E149" s="1"/>
      <c r="F149" s="1" t="s">
        <v>173</v>
      </c>
      <c r="G149" s="4"/>
      <c r="H149" s="4"/>
      <c r="I149" s="3"/>
      <c r="J149" s="3"/>
      <c r="K149" s="4"/>
      <c r="L149" s="4"/>
      <c r="M149" s="4"/>
      <c r="N149" s="3"/>
      <c r="O149" s="4">
        <v>1400</v>
      </c>
      <c r="P149" s="4"/>
      <c r="Q149" s="4"/>
      <c r="R149" s="3"/>
      <c r="S149" s="4"/>
      <c r="T149" s="4"/>
      <c r="U149" s="4"/>
      <c r="V149" s="4"/>
      <c r="W149" s="4"/>
      <c r="X149" s="4"/>
      <c r="Y149" s="4"/>
      <c r="Z149" s="4"/>
      <c r="AA149" s="4">
        <f t="shared" si="8"/>
        <v>1400</v>
      </c>
    </row>
    <row r="150" spans="1:27" x14ac:dyDescent="0.25">
      <c r="A150" s="1"/>
      <c r="B150" s="1"/>
      <c r="C150" s="1"/>
      <c r="D150" s="1"/>
      <c r="E150" s="1" t="s">
        <v>175</v>
      </c>
      <c r="F150" s="1"/>
      <c r="G150" s="3">
        <f>ROUND(SUM(G131:G149),5)</f>
        <v>500</v>
      </c>
      <c r="H150" s="3">
        <f>ROUND(SUM(H131:H149),5)</f>
        <v>1860</v>
      </c>
      <c r="I150" s="3"/>
      <c r="J150" s="3"/>
      <c r="K150" s="3">
        <f>ROUND(SUM(K131:K149),5)</f>
        <v>400</v>
      </c>
      <c r="L150" s="3">
        <f>ROUND(SUM(L131:L149),5)</f>
        <v>5900</v>
      </c>
      <c r="M150" s="3">
        <f>ROUND(SUM(M131:M149),5)</f>
        <v>77800</v>
      </c>
      <c r="N150" s="3"/>
      <c r="O150" s="3">
        <f>ROUND(SUM(O131:O149),5)</f>
        <v>11700</v>
      </c>
      <c r="P150" s="3">
        <f>ROUND(SUM(P131:P149),5)</f>
        <v>1800</v>
      </c>
      <c r="Q150" s="3">
        <f>ROUND(SUM(Q131:Q149),5)</f>
        <v>115</v>
      </c>
      <c r="R150" s="3"/>
      <c r="S150" s="3">
        <f t="shared" ref="S150:Z150" si="9">ROUND(SUM(S131:S149),5)</f>
        <v>11800</v>
      </c>
      <c r="T150" s="3">
        <f t="shared" si="9"/>
        <v>390</v>
      </c>
      <c r="U150" s="3">
        <f t="shared" si="9"/>
        <v>1325</v>
      </c>
      <c r="V150" s="3">
        <f t="shared" si="9"/>
        <v>1000</v>
      </c>
      <c r="W150" s="3">
        <f t="shared" si="9"/>
        <v>790</v>
      </c>
      <c r="X150" s="3">
        <f t="shared" si="9"/>
        <v>8125</v>
      </c>
      <c r="Y150" s="3">
        <f t="shared" si="9"/>
        <v>1400</v>
      </c>
      <c r="Z150" s="3">
        <f t="shared" si="9"/>
        <v>8600</v>
      </c>
      <c r="AA150" s="3">
        <f t="shared" si="8"/>
        <v>133505</v>
      </c>
    </row>
    <row r="151" spans="1:27" x14ac:dyDescent="0.25">
      <c r="A151" s="1"/>
      <c r="B151" s="1"/>
      <c r="C151" s="1"/>
      <c r="D151" s="1"/>
      <c r="E151" s="1" t="s">
        <v>176</v>
      </c>
      <c r="F151" s="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1"/>
      <c r="B152" s="1"/>
      <c r="C152" s="1"/>
      <c r="D152" s="1"/>
      <c r="E152" s="1"/>
      <c r="F152" s="1" t="s">
        <v>177</v>
      </c>
      <c r="G152" s="3"/>
      <c r="H152" s="3"/>
      <c r="I152" s="3"/>
      <c r="J152" s="3"/>
      <c r="K152" s="3"/>
      <c r="L152" s="3">
        <v>2336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>
        <f>ROUND(SUM(G152:Z152),5)</f>
        <v>2336</v>
      </c>
    </row>
    <row r="153" spans="1:27" ht="15.75" thickBot="1" x14ac:dyDescent="0.3">
      <c r="A153" s="1"/>
      <c r="B153" s="1"/>
      <c r="C153" s="1"/>
      <c r="D153" s="1"/>
      <c r="E153" s="1"/>
      <c r="F153" s="1" t="s">
        <v>178</v>
      </c>
      <c r="G153" s="3"/>
      <c r="H153" s="3"/>
      <c r="I153" s="3"/>
      <c r="J153" s="3"/>
      <c r="K153" s="3"/>
      <c r="L153" s="4"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>
        <f>ROUND(SUM(G153:Z153),5)</f>
        <v>0</v>
      </c>
    </row>
    <row r="154" spans="1:27" x14ac:dyDescent="0.25">
      <c r="A154" s="1"/>
      <c r="B154" s="1"/>
      <c r="C154" s="1"/>
      <c r="D154" s="1"/>
      <c r="E154" s="1" t="s">
        <v>179</v>
      </c>
      <c r="F154" s="1"/>
      <c r="G154" s="3"/>
      <c r="H154" s="3"/>
      <c r="I154" s="3"/>
      <c r="J154" s="3"/>
      <c r="K154" s="3"/>
      <c r="L154" s="3">
        <f>ROUND(SUM(L151:L153),5)</f>
        <v>2336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>
        <f>ROUND(SUM(G154:Z154),5)</f>
        <v>2336</v>
      </c>
    </row>
    <row r="155" spans="1:27" x14ac:dyDescent="0.25">
      <c r="A155" s="1"/>
      <c r="B155" s="1"/>
      <c r="C155" s="1"/>
      <c r="D155" s="1"/>
      <c r="E155" s="1" t="s">
        <v>180</v>
      </c>
      <c r="F155" s="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1"/>
      <c r="B156" s="1"/>
      <c r="C156" s="1"/>
      <c r="D156" s="1"/>
      <c r="E156" s="1"/>
      <c r="F156" s="1" t="s">
        <v>181</v>
      </c>
      <c r="G156" s="3"/>
      <c r="H156" s="3"/>
      <c r="I156" s="3"/>
      <c r="J156" s="3"/>
      <c r="K156" s="3"/>
      <c r="L156" s="3"/>
      <c r="M156" s="3"/>
      <c r="N156" s="3"/>
      <c r="O156" s="3">
        <v>14800</v>
      </c>
      <c r="P156" s="3"/>
      <c r="Q156" s="3"/>
      <c r="R156" s="3"/>
      <c r="S156" s="3"/>
      <c r="T156" s="3"/>
      <c r="U156" s="3">
        <v>95000</v>
      </c>
      <c r="V156" s="3"/>
      <c r="W156" s="3"/>
      <c r="X156" s="3"/>
      <c r="Y156" s="3"/>
      <c r="Z156" s="3"/>
      <c r="AA156" s="3">
        <f t="shared" ref="AA156:AA164" si="10">ROUND(SUM(G156:Z156),5)</f>
        <v>109800</v>
      </c>
    </row>
    <row r="157" spans="1:27" x14ac:dyDescent="0.25">
      <c r="A157" s="1"/>
      <c r="B157" s="1"/>
      <c r="C157" s="1"/>
      <c r="D157" s="1"/>
      <c r="E157" s="1"/>
      <c r="F157" s="1" t="s">
        <v>182</v>
      </c>
      <c r="G157" s="3"/>
      <c r="H157" s="3">
        <v>1000</v>
      </c>
      <c r="I157" s="3"/>
      <c r="J157" s="3"/>
      <c r="K157" s="3">
        <v>5000</v>
      </c>
      <c r="L157" s="3">
        <v>2500</v>
      </c>
      <c r="M157" s="3"/>
      <c r="N157" s="3"/>
      <c r="O157" s="3"/>
      <c r="P157" s="3"/>
      <c r="Q157" s="3"/>
      <c r="R157" s="3"/>
      <c r="S157" s="3"/>
      <c r="T157" s="3"/>
      <c r="U157" s="3"/>
      <c r="V157" s="3">
        <v>5500</v>
      </c>
      <c r="W157" s="3"/>
      <c r="X157" s="3"/>
      <c r="Y157" s="3"/>
      <c r="Z157" s="3">
        <v>10000</v>
      </c>
      <c r="AA157" s="3">
        <f t="shared" si="10"/>
        <v>24000</v>
      </c>
    </row>
    <row r="158" spans="1:27" x14ac:dyDescent="0.25">
      <c r="A158" s="1"/>
      <c r="B158" s="1"/>
      <c r="C158" s="1"/>
      <c r="D158" s="1"/>
      <c r="E158" s="1"/>
      <c r="F158" s="1" t="s">
        <v>183</v>
      </c>
      <c r="G158" s="3"/>
      <c r="H158" s="3"/>
      <c r="I158" s="3"/>
      <c r="J158" s="3"/>
      <c r="K158" s="3">
        <v>5550</v>
      </c>
      <c r="L158" s="3"/>
      <c r="M158" s="3"/>
      <c r="N158" s="3"/>
      <c r="O158" s="3"/>
      <c r="P158" s="3">
        <v>11510</v>
      </c>
      <c r="Q158" s="3"/>
      <c r="R158" s="3"/>
      <c r="S158" s="3"/>
      <c r="T158" s="3"/>
      <c r="U158" s="3"/>
      <c r="V158" s="3">
        <v>1050</v>
      </c>
      <c r="W158" s="3"/>
      <c r="X158" s="3">
        <v>5550</v>
      </c>
      <c r="Y158" s="3">
        <v>4750</v>
      </c>
      <c r="Z158" s="3">
        <v>5550</v>
      </c>
      <c r="AA158" s="3">
        <f t="shared" si="10"/>
        <v>33960</v>
      </c>
    </row>
    <row r="159" spans="1:27" x14ac:dyDescent="0.25">
      <c r="A159" s="1"/>
      <c r="B159" s="1"/>
      <c r="C159" s="1"/>
      <c r="D159" s="1"/>
      <c r="E159" s="1"/>
      <c r="F159" s="1" t="s">
        <v>184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>
        <v>20000</v>
      </c>
      <c r="Y159" s="3"/>
      <c r="Z159" s="3"/>
      <c r="AA159" s="3">
        <f t="shared" si="10"/>
        <v>20000</v>
      </c>
    </row>
    <row r="160" spans="1:27" x14ac:dyDescent="0.25">
      <c r="A160" s="1"/>
      <c r="B160" s="1"/>
      <c r="C160" s="1"/>
      <c r="D160" s="1"/>
      <c r="E160" s="1"/>
      <c r="F160" s="1" t="s">
        <v>185</v>
      </c>
      <c r="G160" s="3"/>
      <c r="H160" s="3"/>
      <c r="I160" s="3"/>
      <c r="J160" s="3"/>
      <c r="K160" s="3"/>
      <c r="L160" s="3"/>
      <c r="M160" s="3"/>
      <c r="N160" s="3"/>
      <c r="O160" s="3"/>
      <c r="P160" s="3">
        <v>1000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>
        <f t="shared" si="10"/>
        <v>1000</v>
      </c>
    </row>
    <row r="161" spans="1:27" x14ac:dyDescent="0.25">
      <c r="A161" s="1"/>
      <c r="B161" s="1"/>
      <c r="C161" s="1"/>
      <c r="D161" s="1"/>
      <c r="E161" s="1"/>
      <c r="F161" s="1" t="s">
        <v>186</v>
      </c>
      <c r="G161" s="3"/>
      <c r="H161" s="3"/>
      <c r="I161" s="3"/>
      <c r="J161" s="3"/>
      <c r="K161" s="3">
        <v>25000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>
        <f t="shared" si="10"/>
        <v>25000</v>
      </c>
    </row>
    <row r="162" spans="1:27" x14ac:dyDescent="0.25">
      <c r="A162" s="1"/>
      <c r="B162" s="1"/>
      <c r="C162" s="1"/>
      <c r="D162" s="1"/>
      <c r="E162" s="1"/>
      <c r="F162" s="1" t="s">
        <v>187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>
        <v>411550</v>
      </c>
      <c r="AA162" s="3">
        <f t="shared" si="10"/>
        <v>411550</v>
      </c>
    </row>
    <row r="163" spans="1:27" ht="15.75" thickBot="1" x14ac:dyDescent="0.3">
      <c r="A163" s="1"/>
      <c r="B163" s="1"/>
      <c r="C163" s="1"/>
      <c r="D163" s="1"/>
      <c r="E163" s="1"/>
      <c r="F163" s="1" t="s">
        <v>189</v>
      </c>
      <c r="G163" s="3"/>
      <c r="H163" s="4"/>
      <c r="I163" s="3"/>
      <c r="J163" s="3"/>
      <c r="K163" s="4"/>
      <c r="L163" s="4">
        <v>1200</v>
      </c>
      <c r="M163" s="3"/>
      <c r="N163" s="3"/>
      <c r="O163" s="4"/>
      <c r="P163" s="4"/>
      <c r="Q163" s="3"/>
      <c r="R163" s="3"/>
      <c r="S163" s="3"/>
      <c r="T163" s="4">
        <v>3000</v>
      </c>
      <c r="U163" s="4"/>
      <c r="V163" s="4"/>
      <c r="W163" s="3"/>
      <c r="X163" s="4"/>
      <c r="Y163" s="4"/>
      <c r="Z163" s="4"/>
      <c r="AA163" s="4">
        <f t="shared" si="10"/>
        <v>4200</v>
      </c>
    </row>
    <row r="164" spans="1:27" x14ac:dyDescent="0.25">
      <c r="A164" s="1"/>
      <c r="B164" s="1"/>
      <c r="C164" s="1"/>
      <c r="D164" s="1"/>
      <c r="E164" s="1" t="s">
        <v>190</v>
      </c>
      <c r="F164" s="1"/>
      <c r="G164" s="3"/>
      <c r="H164" s="3">
        <f>ROUND(SUM(H155:H163),5)</f>
        <v>1000</v>
      </c>
      <c r="I164" s="3"/>
      <c r="J164" s="3"/>
      <c r="K164" s="3">
        <f>ROUND(SUM(K155:K163),5)</f>
        <v>35550</v>
      </c>
      <c r="L164" s="3">
        <f>ROUND(SUM(L155:L163),5)</f>
        <v>3700</v>
      </c>
      <c r="M164" s="3"/>
      <c r="N164" s="3"/>
      <c r="O164" s="3">
        <f>ROUND(SUM(O155:O163),5)</f>
        <v>14800</v>
      </c>
      <c r="P164" s="3">
        <f>ROUND(SUM(P155:P163),5)</f>
        <v>12510</v>
      </c>
      <c r="Q164" s="3"/>
      <c r="R164" s="3"/>
      <c r="S164" s="3"/>
      <c r="T164" s="3">
        <f>ROUND(SUM(T155:T163),5)</f>
        <v>3000</v>
      </c>
      <c r="U164" s="3">
        <f>ROUND(SUM(U155:U163),5)</f>
        <v>95000</v>
      </c>
      <c r="V164" s="3">
        <f>ROUND(SUM(V155:V163),5)</f>
        <v>6550</v>
      </c>
      <c r="W164" s="3"/>
      <c r="X164" s="3">
        <f>ROUND(SUM(X155:X163),5)</f>
        <v>25550</v>
      </c>
      <c r="Y164" s="3">
        <f>ROUND(SUM(Y155:Y163),5)</f>
        <v>4750</v>
      </c>
      <c r="Z164" s="3">
        <f>ROUND(SUM(Z155:Z163),5)</f>
        <v>427100</v>
      </c>
      <c r="AA164" s="3">
        <f t="shared" si="10"/>
        <v>629510</v>
      </c>
    </row>
    <row r="165" spans="1:27" x14ac:dyDescent="0.25">
      <c r="A165" s="1"/>
      <c r="B165" s="1"/>
      <c r="C165" s="1"/>
      <c r="D165" s="1"/>
      <c r="E165" s="1" t="s">
        <v>191</v>
      </c>
      <c r="F165" s="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5">
      <c r="A166" s="1"/>
      <c r="B166" s="1"/>
      <c r="C166" s="1"/>
      <c r="D166" s="1"/>
      <c r="E166" s="1"/>
      <c r="F166" s="1" t="s">
        <v>192</v>
      </c>
      <c r="G166" s="3"/>
      <c r="H166" s="3"/>
      <c r="I166" s="3">
        <v>0</v>
      </c>
      <c r="J166" s="3"/>
      <c r="K166" s="3"/>
      <c r="L166" s="3"/>
      <c r="M166" s="3"/>
      <c r="N166" s="3"/>
      <c r="O166" s="3"/>
      <c r="P166" s="3"/>
      <c r="Q166" s="3"/>
      <c r="R166" s="3"/>
      <c r="S166" s="3">
        <v>80000</v>
      </c>
      <c r="T166" s="3"/>
      <c r="U166" s="3"/>
      <c r="V166" s="3"/>
      <c r="W166" s="3"/>
      <c r="X166" s="3">
        <v>45000</v>
      </c>
      <c r="Y166" s="3"/>
      <c r="Z166" s="3">
        <v>45000</v>
      </c>
      <c r="AA166" s="3">
        <f t="shared" ref="AA166:AA172" si="11">ROUND(SUM(G166:Z166),5)</f>
        <v>170000</v>
      </c>
    </row>
    <row r="167" spans="1:27" x14ac:dyDescent="0.25">
      <c r="A167" s="1"/>
      <c r="B167" s="1"/>
      <c r="C167" s="1"/>
      <c r="D167" s="1"/>
      <c r="E167" s="1"/>
      <c r="F167" s="1" t="s">
        <v>193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>
        <v>47145</v>
      </c>
      <c r="T167" s="3"/>
      <c r="U167" s="3"/>
      <c r="V167" s="3"/>
      <c r="W167" s="3"/>
      <c r="X167" s="3">
        <v>13348</v>
      </c>
      <c r="Y167" s="3"/>
      <c r="Z167" s="3">
        <v>383</v>
      </c>
      <c r="AA167" s="3">
        <f t="shared" si="11"/>
        <v>60876</v>
      </c>
    </row>
    <row r="168" spans="1:27" x14ac:dyDescent="0.25">
      <c r="A168" s="1"/>
      <c r="B168" s="1"/>
      <c r="C168" s="1"/>
      <c r="D168" s="1"/>
      <c r="E168" s="1"/>
      <c r="F168" s="1" t="s">
        <v>194</v>
      </c>
      <c r="G168" s="3">
        <v>9720</v>
      </c>
      <c r="H168" s="3"/>
      <c r="I168" s="3">
        <v>14060</v>
      </c>
      <c r="J168" s="3"/>
      <c r="K168" s="3"/>
      <c r="L168" s="3"/>
      <c r="M168" s="3">
        <v>20865</v>
      </c>
      <c r="N168" s="3"/>
      <c r="O168" s="3"/>
      <c r="P168" s="3"/>
      <c r="Q168" s="3"/>
      <c r="R168" s="3"/>
      <c r="S168" s="3">
        <v>17776</v>
      </c>
      <c r="T168" s="3"/>
      <c r="U168" s="3"/>
      <c r="V168" s="3">
        <v>25841</v>
      </c>
      <c r="W168" s="3"/>
      <c r="X168" s="3"/>
      <c r="Y168" s="3">
        <v>6343</v>
      </c>
      <c r="Z168" s="3"/>
      <c r="AA168" s="3">
        <f t="shared" si="11"/>
        <v>94605</v>
      </c>
    </row>
    <row r="169" spans="1:27" ht="15.75" thickBot="1" x14ac:dyDescent="0.3">
      <c r="A169" s="1"/>
      <c r="B169" s="1"/>
      <c r="C169" s="1"/>
      <c r="D169" s="1"/>
      <c r="E169" s="1"/>
      <c r="F169" s="1" t="s">
        <v>195</v>
      </c>
      <c r="G169" s="5"/>
      <c r="H169" s="3"/>
      <c r="I169" s="5"/>
      <c r="J169" s="3"/>
      <c r="K169" s="3"/>
      <c r="L169" s="3"/>
      <c r="M169" s="5">
        <v>3765</v>
      </c>
      <c r="N169" s="3"/>
      <c r="O169" s="3"/>
      <c r="P169" s="3"/>
      <c r="Q169" s="3"/>
      <c r="R169" s="3"/>
      <c r="S169" s="5">
        <v>4724</v>
      </c>
      <c r="T169" s="3"/>
      <c r="U169" s="3"/>
      <c r="V169" s="5">
        <v>104</v>
      </c>
      <c r="W169" s="3"/>
      <c r="X169" s="5"/>
      <c r="Y169" s="5">
        <v>1970</v>
      </c>
      <c r="Z169" s="5"/>
      <c r="AA169" s="5">
        <f t="shared" si="11"/>
        <v>10563</v>
      </c>
    </row>
    <row r="170" spans="1:27" ht="15.75" thickBot="1" x14ac:dyDescent="0.3">
      <c r="A170" s="1"/>
      <c r="B170" s="1"/>
      <c r="C170" s="1"/>
      <c r="D170" s="1"/>
      <c r="E170" s="1" t="s">
        <v>196</v>
      </c>
      <c r="F170" s="1"/>
      <c r="G170" s="6">
        <f>ROUND(SUM(G165:G169),5)</f>
        <v>9720</v>
      </c>
      <c r="H170" s="5"/>
      <c r="I170" s="6">
        <f>ROUND(SUM(I165:I169),5)</f>
        <v>14060</v>
      </c>
      <c r="J170" s="5"/>
      <c r="K170" s="5"/>
      <c r="L170" s="5"/>
      <c r="M170" s="6">
        <f>ROUND(SUM(M165:M169),5)</f>
        <v>24630</v>
      </c>
      <c r="N170" s="3"/>
      <c r="O170" s="5"/>
      <c r="P170" s="5"/>
      <c r="Q170" s="5"/>
      <c r="R170" s="5"/>
      <c r="S170" s="6">
        <f>ROUND(SUM(S165:S169),5)</f>
        <v>149645</v>
      </c>
      <c r="T170" s="5"/>
      <c r="U170" s="5"/>
      <c r="V170" s="6">
        <f>ROUND(SUM(V165:V169),5)</f>
        <v>25945</v>
      </c>
      <c r="W170" s="5"/>
      <c r="X170" s="6">
        <f>ROUND(SUM(X165:X169),5)</f>
        <v>58348</v>
      </c>
      <c r="Y170" s="6">
        <f>ROUND(SUM(Y165:Y169),5)</f>
        <v>8313</v>
      </c>
      <c r="Z170" s="6">
        <f>ROUND(SUM(Z165:Z169),5)</f>
        <v>45383</v>
      </c>
      <c r="AA170" s="6">
        <f t="shared" si="11"/>
        <v>336044</v>
      </c>
    </row>
    <row r="171" spans="1:27" ht="15.75" thickBot="1" x14ac:dyDescent="0.3">
      <c r="A171" s="1"/>
      <c r="B171" s="1"/>
      <c r="C171" s="1"/>
      <c r="D171" s="1" t="s">
        <v>197</v>
      </c>
      <c r="E171" s="1"/>
      <c r="F171" s="1"/>
      <c r="G171" s="7">
        <f t="shared" ref="G171:M171" si="12">ROUND(G61+G76+G130+G150+G154+G164+G170,5)</f>
        <v>47949</v>
      </c>
      <c r="H171" s="7">
        <f t="shared" si="12"/>
        <v>26286</v>
      </c>
      <c r="I171" s="7">
        <f t="shared" si="12"/>
        <v>14060</v>
      </c>
      <c r="J171" s="7">
        <f t="shared" si="12"/>
        <v>6997</v>
      </c>
      <c r="K171" s="7">
        <f t="shared" si="12"/>
        <v>514802</v>
      </c>
      <c r="L171" s="7">
        <f t="shared" si="12"/>
        <v>310171</v>
      </c>
      <c r="M171" s="7">
        <f t="shared" si="12"/>
        <v>283375</v>
      </c>
      <c r="N171" s="4"/>
      <c r="O171" s="7">
        <f t="shared" ref="O171:Z171" si="13">ROUND(O61+O76+O130+O150+O154+O164+O170,5)</f>
        <v>96788</v>
      </c>
      <c r="P171" s="7">
        <f t="shared" si="13"/>
        <v>46334</v>
      </c>
      <c r="Q171" s="7">
        <f t="shared" si="13"/>
        <v>3200</v>
      </c>
      <c r="R171" s="7">
        <f t="shared" si="13"/>
        <v>41616</v>
      </c>
      <c r="S171" s="7">
        <f t="shared" si="13"/>
        <v>249830</v>
      </c>
      <c r="T171" s="7">
        <f t="shared" si="13"/>
        <v>13990</v>
      </c>
      <c r="U171" s="7">
        <f t="shared" si="13"/>
        <v>124169</v>
      </c>
      <c r="V171" s="7">
        <f t="shared" si="13"/>
        <v>151558</v>
      </c>
      <c r="W171" s="7">
        <f t="shared" si="13"/>
        <v>8805</v>
      </c>
      <c r="X171" s="7">
        <f t="shared" si="13"/>
        <v>275837</v>
      </c>
      <c r="Y171" s="7">
        <f t="shared" si="13"/>
        <v>82425</v>
      </c>
      <c r="Z171" s="7">
        <f t="shared" si="13"/>
        <v>741455</v>
      </c>
      <c r="AA171" s="7">
        <f t="shared" si="11"/>
        <v>3039647</v>
      </c>
    </row>
    <row r="172" spans="1:27" x14ac:dyDescent="0.25">
      <c r="A172" s="1"/>
      <c r="B172" s="1" t="s">
        <v>198</v>
      </c>
      <c r="C172" s="1"/>
      <c r="D172" s="1"/>
      <c r="E172" s="1"/>
      <c r="F172" s="1"/>
      <c r="G172" s="3">
        <f t="shared" ref="G172:Z172" si="14">ROUND(G3+G60-G171,5)</f>
        <v>-8385</v>
      </c>
      <c r="H172" s="3">
        <f t="shared" si="14"/>
        <v>-23286</v>
      </c>
      <c r="I172" s="3">
        <f t="shared" si="14"/>
        <v>161940</v>
      </c>
      <c r="J172" s="3">
        <f t="shared" si="14"/>
        <v>-6997</v>
      </c>
      <c r="K172" s="3">
        <f t="shared" si="14"/>
        <v>-73652</v>
      </c>
      <c r="L172" s="3">
        <f t="shared" si="14"/>
        <v>121093</v>
      </c>
      <c r="M172" s="3">
        <f t="shared" si="14"/>
        <v>-3545</v>
      </c>
      <c r="N172" s="3">
        <f t="shared" si="14"/>
        <v>90</v>
      </c>
      <c r="O172" s="3">
        <f t="shared" si="14"/>
        <v>-72938</v>
      </c>
      <c r="P172" s="3">
        <f t="shared" si="14"/>
        <v>-46334</v>
      </c>
      <c r="Q172" s="3">
        <f t="shared" si="14"/>
        <v>-3200</v>
      </c>
      <c r="R172" s="3">
        <f t="shared" si="14"/>
        <v>-41616</v>
      </c>
      <c r="S172" s="3">
        <f t="shared" si="14"/>
        <v>-1180</v>
      </c>
      <c r="T172" s="3">
        <f t="shared" si="14"/>
        <v>-13990</v>
      </c>
      <c r="U172" s="3">
        <f t="shared" si="14"/>
        <v>-71584</v>
      </c>
      <c r="V172" s="3">
        <f t="shared" si="14"/>
        <v>16487</v>
      </c>
      <c r="W172" s="3">
        <f t="shared" si="14"/>
        <v>-8805</v>
      </c>
      <c r="X172" s="3">
        <f t="shared" si="14"/>
        <v>-47913</v>
      </c>
      <c r="Y172" s="3">
        <f t="shared" si="14"/>
        <v>-11425</v>
      </c>
      <c r="Z172" s="3">
        <f t="shared" si="14"/>
        <v>-479455</v>
      </c>
      <c r="AA172" s="3">
        <f t="shared" si="11"/>
        <v>-614695</v>
      </c>
    </row>
    <row r="173" spans="1:27" x14ac:dyDescent="0.25">
      <c r="A173" s="1"/>
      <c r="B173" s="1" t="s">
        <v>199</v>
      </c>
      <c r="C173" s="1"/>
      <c r="D173" s="1"/>
      <c r="E173" s="1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25">
      <c r="A174" s="1"/>
      <c r="B174" s="1"/>
      <c r="C174" s="1" t="s">
        <v>200</v>
      </c>
      <c r="D174" s="1"/>
      <c r="E174" s="1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25">
      <c r="A175" s="1"/>
      <c r="B175" s="1"/>
      <c r="C175" s="1"/>
      <c r="D175" s="1" t="s">
        <v>201</v>
      </c>
      <c r="E175" s="1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>
        <v>400000</v>
      </c>
      <c r="AA175" s="3">
        <f>ROUND(SUM(G175:Z175),5)</f>
        <v>400000</v>
      </c>
    </row>
    <row r="176" spans="1:27" x14ac:dyDescent="0.25">
      <c r="A176" s="1"/>
      <c r="B176" s="1"/>
      <c r="C176" s="1"/>
      <c r="D176" s="1" t="s">
        <v>202</v>
      </c>
      <c r="E176" s="1"/>
      <c r="F176" s="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25">
      <c r="A177" s="1"/>
      <c r="B177" s="1"/>
      <c r="C177" s="1"/>
      <c r="D177" s="1"/>
      <c r="E177" s="1" t="s">
        <v>203</v>
      </c>
      <c r="F177" s="1"/>
      <c r="G177" s="3">
        <v>8350</v>
      </c>
      <c r="H177" s="3">
        <v>23400</v>
      </c>
      <c r="I177" s="3"/>
      <c r="J177" s="3">
        <v>7000</v>
      </c>
      <c r="K177" s="3"/>
      <c r="L177" s="3"/>
      <c r="M177" s="3">
        <v>15000</v>
      </c>
      <c r="N177" s="3">
        <v>20000</v>
      </c>
      <c r="O177" s="3">
        <v>72906</v>
      </c>
      <c r="P177" s="3">
        <v>40350</v>
      </c>
      <c r="Q177" s="3">
        <v>3200</v>
      </c>
      <c r="R177" s="3">
        <v>41616</v>
      </c>
      <c r="S177" s="3">
        <v>0</v>
      </c>
      <c r="T177" s="3">
        <v>14000</v>
      </c>
      <c r="U177" s="3"/>
      <c r="V177" s="3"/>
      <c r="W177" s="3">
        <v>9000</v>
      </c>
      <c r="X177" s="3">
        <v>72600</v>
      </c>
      <c r="Y177" s="3"/>
      <c r="Z177" s="3"/>
      <c r="AA177" s="3">
        <f t="shared" ref="AA177:AA182" si="15">ROUND(SUM(G177:Z177),5)</f>
        <v>327422</v>
      </c>
    </row>
    <row r="178" spans="1:27" x14ac:dyDescent="0.25">
      <c r="A178" s="1"/>
      <c r="B178" s="1"/>
      <c r="C178" s="1"/>
      <c r="D178" s="1"/>
      <c r="E178" s="1" t="s">
        <v>205</v>
      </c>
      <c r="F178" s="1"/>
      <c r="G178" s="3"/>
      <c r="H178" s="3"/>
      <c r="I178" s="3"/>
      <c r="J178" s="3"/>
      <c r="K178" s="3"/>
      <c r="L178" s="3">
        <v>19000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>
        <f t="shared" si="15"/>
        <v>19000</v>
      </c>
    </row>
    <row r="179" spans="1:27" x14ac:dyDescent="0.25">
      <c r="A179" s="1"/>
      <c r="B179" s="1"/>
      <c r="C179" s="1"/>
      <c r="D179" s="1"/>
      <c r="E179" s="1" t="s">
        <v>206</v>
      </c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>
        <v>11510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>
        <f t="shared" si="15"/>
        <v>11510</v>
      </c>
    </row>
    <row r="180" spans="1:27" ht="15.75" thickBot="1" x14ac:dyDescent="0.3">
      <c r="A180" s="1"/>
      <c r="B180" s="1"/>
      <c r="C180" s="1"/>
      <c r="D180" s="1"/>
      <c r="E180" s="1" t="s">
        <v>207</v>
      </c>
      <c r="F180" s="1"/>
      <c r="G180" s="5"/>
      <c r="H180" s="5"/>
      <c r="I180" s="3"/>
      <c r="J180" s="5"/>
      <c r="K180" s="3"/>
      <c r="L180" s="5">
        <v>177000</v>
      </c>
      <c r="M180" s="5"/>
      <c r="N180" s="5"/>
      <c r="O180" s="5"/>
      <c r="P180" s="5"/>
      <c r="Q180" s="5"/>
      <c r="R180" s="5"/>
      <c r="S180" s="5"/>
      <c r="T180" s="5"/>
      <c r="U180" s="3"/>
      <c r="V180" s="3"/>
      <c r="W180" s="5"/>
      <c r="X180" s="5"/>
      <c r="Y180" s="3"/>
      <c r="Z180" s="3"/>
      <c r="AA180" s="5">
        <f t="shared" si="15"/>
        <v>177000</v>
      </c>
    </row>
    <row r="181" spans="1:27" ht="15.75" thickBot="1" x14ac:dyDescent="0.3">
      <c r="A181" s="1"/>
      <c r="B181" s="1"/>
      <c r="C181" s="1"/>
      <c r="D181" s="1" t="s">
        <v>208</v>
      </c>
      <c r="E181" s="1"/>
      <c r="F181" s="1"/>
      <c r="G181" s="7">
        <f>ROUND(SUM(G176:G180),5)</f>
        <v>8350</v>
      </c>
      <c r="H181" s="7">
        <f>ROUND(SUM(H176:H180),5)</f>
        <v>23400</v>
      </c>
      <c r="I181" s="3"/>
      <c r="J181" s="7">
        <f>ROUND(SUM(J176:J180),5)</f>
        <v>7000</v>
      </c>
      <c r="K181" s="3"/>
      <c r="L181" s="7">
        <f t="shared" ref="L181:T181" si="16">ROUND(SUM(L176:L180),5)</f>
        <v>196000</v>
      </c>
      <c r="M181" s="7">
        <f t="shared" si="16"/>
        <v>15000</v>
      </c>
      <c r="N181" s="7">
        <f t="shared" si="16"/>
        <v>20000</v>
      </c>
      <c r="O181" s="7">
        <f t="shared" si="16"/>
        <v>72906</v>
      </c>
      <c r="P181" s="7">
        <f t="shared" si="16"/>
        <v>51860</v>
      </c>
      <c r="Q181" s="7">
        <f t="shared" si="16"/>
        <v>3200</v>
      </c>
      <c r="R181" s="7">
        <f t="shared" si="16"/>
        <v>41616</v>
      </c>
      <c r="S181" s="7">
        <f t="shared" si="16"/>
        <v>0</v>
      </c>
      <c r="T181" s="7">
        <f t="shared" si="16"/>
        <v>14000</v>
      </c>
      <c r="U181" s="3"/>
      <c r="V181" s="3"/>
      <c r="W181" s="7">
        <f>ROUND(SUM(W176:W180),5)</f>
        <v>9000</v>
      </c>
      <c r="X181" s="7">
        <f>ROUND(SUM(X176:X180),5)</f>
        <v>72600</v>
      </c>
      <c r="Y181" s="3"/>
      <c r="Z181" s="4"/>
      <c r="AA181" s="7">
        <f t="shared" si="15"/>
        <v>534932</v>
      </c>
    </row>
    <row r="182" spans="1:27" x14ac:dyDescent="0.25">
      <c r="A182" s="1"/>
      <c r="B182" s="1"/>
      <c r="C182" s="1" t="s">
        <v>209</v>
      </c>
      <c r="D182" s="1"/>
      <c r="E182" s="1"/>
      <c r="F182" s="1"/>
      <c r="G182" s="3">
        <f>ROUND(SUM(G174:G175)+G181,5)</f>
        <v>8350</v>
      </c>
      <c r="H182" s="3">
        <f>ROUND(SUM(H174:H175)+H181,5)</f>
        <v>23400</v>
      </c>
      <c r="I182" s="3"/>
      <c r="J182" s="3">
        <f>ROUND(SUM(J174:J175)+J181,5)</f>
        <v>7000</v>
      </c>
      <c r="K182" s="3"/>
      <c r="L182" s="3">
        <f t="shared" ref="L182:T182" si="17">ROUND(SUM(L174:L175)+L181,5)</f>
        <v>196000</v>
      </c>
      <c r="M182" s="3">
        <f t="shared" si="17"/>
        <v>15000</v>
      </c>
      <c r="N182" s="3">
        <f t="shared" si="17"/>
        <v>20000</v>
      </c>
      <c r="O182" s="3">
        <f t="shared" si="17"/>
        <v>72906</v>
      </c>
      <c r="P182" s="3">
        <f t="shared" si="17"/>
        <v>51860</v>
      </c>
      <c r="Q182" s="3">
        <f t="shared" si="17"/>
        <v>3200</v>
      </c>
      <c r="R182" s="3">
        <f t="shared" si="17"/>
        <v>41616</v>
      </c>
      <c r="S182" s="3">
        <f t="shared" si="17"/>
        <v>0</v>
      </c>
      <c r="T182" s="3">
        <f t="shared" si="17"/>
        <v>14000</v>
      </c>
      <c r="U182" s="3"/>
      <c r="V182" s="3"/>
      <c r="W182" s="3">
        <f>ROUND(SUM(W174:W175)+W181,5)</f>
        <v>9000</v>
      </c>
      <c r="X182" s="3">
        <f>ROUND(SUM(X174:X175)+X181,5)</f>
        <v>72600</v>
      </c>
      <c r="Y182" s="3"/>
      <c r="Z182" s="3">
        <f>ROUND(SUM(Z174:Z175)+Z181,5)</f>
        <v>400000</v>
      </c>
      <c r="AA182" s="3">
        <f t="shared" si="15"/>
        <v>934932</v>
      </c>
    </row>
    <row r="183" spans="1:27" x14ac:dyDescent="0.25">
      <c r="A183" s="1"/>
      <c r="B183" s="1"/>
      <c r="C183" s="1" t="s">
        <v>210</v>
      </c>
      <c r="D183" s="1"/>
      <c r="E183" s="1"/>
      <c r="F183" s="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25">
      <c r="A184" s="1"/>
      <c r="B184" s="1"/>
      <c r="C184" s="1"/>
      <c r="D184" s="1" t="s">
        <v>211</v>
      </c>
      <c r="E184" s="1"/>
      <c r="F184" s="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25">
      <c r="A185" s="1"/>
      <c r="B185" s="1"/>
      <c r="C185" s="1"/>
      <c r="D185" s="1"/>
      <c r="E185" s="1" t="s">
        <v>212</v>
      </c>
      <c r="F185" s="1"/>
      <c r="G185" s="3"/>
      <c r="H185" s="3"/>
      <c r="I185" s="3">
        <v>177000</v>
      </c>
      <c r="J185" s="3"/>
      <c r="K185" s="3"/>
      <c r="L185" s="3">
        <v>327422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>
        <f t="shared" ref="AA185:AA190" si="18">ROUND(SUM(G185:Z185),5)</f>
        <v>504422</v>
      </c>
    </row>
    <row r="186" spans="1:27" ht="15.75" thickBot="1" x14ac:dyDescent="0.3">
      <c r="A186" s="1"/>
      <c r="B186" s="1"/>
      <c r="C186" s="1"/>
      <c r="D186" s="1"/>
      <c r="E186" s="1" t="s">
        <v>213</v>
      </c>
      <c r="F186" s="1"/>
      <c r="G186" s="3"/>
      <c r="H186" s="3"/>
      <c r="I186" s="5"/>
      <c r="J186" s="3"/>
      <c r="K186" s="3"/>
      <c r="L186" s="5"/>
      <c r="M186" s="5">
        <v>19000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5">
        <f t="shared" si="18"/>
        <v>19000</v>
      </c>
    </row>
    <row r="187" spans="1:27" ht="15.75" thickBot="1" x14ac:dyDescent="0.3">
      <c r="A187" s="1"/>
      <c r="B187" s="1"/>
      <c r="C187" s="1"/>
      <c r="D187" s="1" t="s">
        <v>214</v>
      </c>
      <c r="E187" s="1"/>
      <c r="F187" s="1"/>
      <c r="G187" s="3"/>
      <c r="H187" s="3"/>
      <c r="I187" s="6">
        <f>ROUND(SUM(I184:I186),5)</f>
        <v>177000</v>
      </c>
      <c r="J187" s="3"/>
      <c r="K187" s="3"/>
      <c r="L187" s="6">
        <f>ROUND(SUM(L184:L186),5)</f>
        <v>327422</v>
      </c>
      <c r="M187" s="6">
        <f>ROUND(SUM(M184:M186),5)</f>
        <v>19000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6">
        <f t="shared" si="18"/>
        <v>523422</v>
      </c>
    </row>
    <row r="188" spans="1:27" ht="15.75" thickBot="1" x14ac:dyDescent="0.3">
      <c r="A188" s="1"/>
      <c r="B188" s="1"/>
      <c r="C188" s="1" t="s">
        <v>215</v>
      </c>
      <c r="D188" s="1"/>
      <c r="E188" s="1"/>
      <c r="F188" s="1"/>
      <c r="G188" s="5"/>
      <c r="H188" s="5"/>
      <c r="I188" s="6">
        <f>ROUND(I183+I187,5)</f>
        <v>177000</v>
      </c>
      <c r="J188" s="5"/>
      <c r="K188" s="3"/>
      <c r="L188" s="6">
        <f>ROUND(L183+L187,5)</f>
        <v>327422</v>
      </c>
      <c r="M188" s="6">
        <f>ROUND(M183+M187,5)</f>
        <v>19000</v>
      </c>
      <c r="N188" s="5"/>
      <c r="O188" s="5"/>
      <c r="P188" s="5"/>
      <c r="Q188" s="5"/>
      <c r="R188" s="5"/>
      <c r="S188" s="5"/>
      <c r="T188" s="5"/>
      <c r="U188" s="3"/>
      <c r="V188" s="3"/>
      <c r="W188" s="5"/>
      <c r="X188" s="5"/>
      <c r="Y188" s="3"/>
      <c r="Z188" s="5"/>
      <c r="AA188" s="6">
        <f t="shared" si="18"/>
        <v>523422</v>
      </c>
    </row>
    <row r="189" spans="1:27" ht="15.75" thickBot="1" x14ac:dyDescent="0.3">
      <c r="A189" s="1"/>
      <c r="B189" s="1" t="s">
        <v>216</v>
      </c>
      <c r="C189" s="1"/>
      <c r="D189" s="1"/>
      <c r="E189" s="1"/>
      <c r="F189" s="1"/>
      <c r="G189" s="6">
        <f>ROUND(G173+G182-G188,5)</f>
        <v>8350</v>
      </c>
      <c r="H189" s="6">
        <f>ROUND(H173+H182-H188,5)</f>
        <v>23400</v>
      </c>
      <c r="I189" s="6">
        <f>ROUND(I173+I182-I188,5)</f>
        <v>-177000</v>
      </c>
      <c r="J189" s="6">
        <f>ROUND(J173+J182-J188,5)</f>
        <v>7000</v>
      </c>
      <c r="K189" s="5"/>
      <c r="L189" s="6">
        <f t="shared" ref="L189:T189" si="19">ROUND(L173+L182-L188,5)</f>
        <v>-131422</v>
      </c>
      <c r="M189" s="6">
        <f t="shared" si="19"/>
        <v>-4000</v>
      </c>
      <c r="N189" s="6">
        <f t="shared" si="19"/>
        <v>20000</v>
      </c>
      <c r="O189" s="6">
        <f t="shared" si="19"/>
        <v>72906</v>
      </c>
      <c r="P189" s="6">
        <f t="shared" si="19"/>
        <v>51860</v>
      </c>
      <c r="Q189" s="6">
        <f t="shared" si="19"/>
        <v>3200</v>
      </c>
      <c r="R189" s="6">
        <f t="shared" si="19"/>
        <v>41616</v>
      </c>
      <c r="S189" s="6">
        <f t="shared" si="19"/>
        <v>0</v>
      </c>
      <c r="T189" s="6">
        <f t="shared" si="19"/>
        <v>14000</v>
      </c>
      <c r="U189" s="5"/>
      <c r="V189" s="5"/>
      <c r="W189" s="6">
        <f>ROUND(W173+W182-W188,5)</f>
        <v>9000</v>
      </c>
      <c r="X189" s="6">
        <f>ROUND(X173+X182-X188,5)</f>
        <v>72600</v>
      </c>
      <c r="Y189" s="5"/>
      <c r="Z189" s="6">
        <f>ROUND(Z173+Z182-Z188,5)</f>
        <v>400000</v>
      </c>
      <c r="AA189" s="6">
        <f t="shared" si="18"/>
        <v>411510</v>
      </c>
    </row>
    <row r="190" spans="1:27" s="9" customFormat="1" ht="13.5" thickBot="1" x14ac:dyDescent="0.25">
      <c r="A190" s="1" t="s">
        <v>217</v>
      </c>
      <c r="B190" s="1"/>
      <c r="C190" s="1"/>
      <c r="D190" s="1"/>
      <c r="E190" s="1"/>
      <c r="F190" s="1"/>
      <c r="G190" s="8">
        <f t="shared" ref="G190:Z190" si="20">ROUND(G172+G189,5)</f>
        <v>-35</v>
      </c>
      <c r="H190" s="8">
        <f t="shared" si="20"/>
        <v>114</v>
      </c>
      <c r="I190" s="8">
        <f t="shared" si="20"/>
        <v>-15060</v>
      </c>
      <c r="J190" s="8">
        <f t="shared" si="20"/>
        <v>3</v>
      </c>
      <c r="K190" s="8">
        <f t="shared" si="20"/>
        <v>-73652</v>
      </c>
      <c r="L190" s="8">
        <f t="shared" si="20"/>
        <v>-10329</v>
      </c>
      <c r="M190" s="8">
        <f t="shared" si="20"/>
        <v>-7545</v>
      </c>
      <c r="N190" s="8">
        <f t="shared" si="20"/>
        <v>20090</v>
      </c>
      <c r="O190" s="8">
        <f t="shared" si="20"/>
        <v>-32</v>
      </c>
      <c r="P190" s="8">
        <f t="shared" si="20"/>
        <v>5526</v>
      </c>
      <c r="Q190" s="8">
        <f t="shared" si="20"/>
        <v>0</v>
      </c>
      <c r="R190" s="8">
        <f t="shared" si="20"/>
        <v>0</v>
      </c>
      <c r="S190" s="8">
        <f t="shared" si="20"/>
        <v>-1180</v>
      </c>
      <c r="T190" s="8">
        <f t="shared" si="20"/>
        <v>10</v>
      </c>
      <c r="U190" s="8">
        <f t="shared" si="20"/>
        <v>-71584</v>
      </c>
      <c r="V190" s="8">
        <f t="shared" si="20"/>
        <v>16487</v>
      </c>
      <c r="W190" s="8">
        <f t="shared" si="20"/>
        <v>195</v>
      </c>
      <c r="X190" s="8">
        <f t="shared" si="20"/>
        <v>24687</v>
      </c>
      <c r="Y190" s="8">
        <f t="shared" si="20"/>
        <v>-11425</v>
      </c>
      <c r="Z190" s="8">
        <f t="shared" si="20"/>
        <v>-79455</v>
      </c>
      <c r="AA190" s="8">
        <f t="shared" si="18"/>
        <v>-203185</v>
      </c>
    </row>
    <row r="191" spans="1:27" ht="15.75" thickTop="1" x14ac:dyDescent="0.25"/>
  </sheetData>
  <sheetProtection algorithmName="SHA-512" hashValue="S/RbpW2WViPBrt8uwPpm42mFAvFFm+wZ0xg6I4vld7O/OUt30liTWci0IzjJeg7cS0po6s1r2Ywxlwgb9qB9YA==" saltValue="qc0+583ddUrtcQ9haPEIjQ==" spinCount="100000" sheet="1" objects="1" scenarios="1"/>
  <pageMargins left="0.7" right="0.7" top="0.75" bottom="0.75" header="0.1" footer="0.3"/>
  <pageSetup orientation="portrait" verticalDpi="0" r:id="rId1"/>
  <headerFooter>
    <oddHeader>&amp;L&amp;"Arial,Bold"&amp;8 4:46 PM
&amp;"Arial,Bold"&amp;10 08/15/18
&amp;"Arial,Bold"&amp;8 Cash Basis&amp;C&amp;"Arial,Bold"&amp;12 City of Alma
&amp;"Arial,Bold"&amp;14 Profit &amp;&amp; Loss Budget Overview
&amp;"Arial,Bold"&amp;10 October 2017 through September 2018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96578-2952-4D79-866A-5BB3EA754C30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6" customFormat="1" x14ac:dyDescent="0.25">
      <c r="E30" s="15"/>
      <c r="F30" s="15"/>
      <c r="G30" s="15"/>
      <c r="H30" s="15"/>
    </row>
    <row r="31" spans="5:8" s="16" customFormat="1" x14ac:dyDescent="0.25">
      <c r="E31" s="15"/>
      <c r="F31" s="15"/>
      <c r="G31" s="15"/>
      <c r="H31" s="15"/>
    </row>
    <row r="32" spans="5:8" s="16" customFormat="1" x14ac:dyDescent="0.25"/>
    <row r="40" spans="2:3" x14ac:dyDescent="0.25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A71E-B395-4D79-A0C0-5D8454135B36}">
  <sheetPr codeName="Sheet1"/>
  <dimension ref="A1:AB198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14" sqref="G14"/>
    </sheetView>
  </sheetViews>
  <sheetFormatPr defaultRowHeight="15" x14ac:dyDescent="0.25"/>
  <cols>
    <col min="1" max="5" width="3" style="13" customWidth="1"/>
    <col min="6" max="6" width="40.7109375" style="13" customWidth="1"/>
    <col min="7" max="7" width="15" style="14" bestFit="1" customWidth="1"/>
    <col min="8" max="8" width="20.85546875" style="14" bestFit="1" customWidth="1"/>
    <col min="9" max="9" width="30.7109375" style="14" customWidth="1"/>
    <col min="10" max="10" width="20.85546875" style="14" bestFit="1" customWidth="1"/>
    <col min="11" max="11" width="15.85546875" style="14" bestFit="1" customWidth="1"/>
    <col min="12" max="12" width="21.7109375" style="14" bestFit="1" customWidth="1"/>
    <col min="13" max="14" width="15" style="14" bestFit="1" customWidth="1"/>
    <col min="15" max="15" width="26.7109375" style="14" bestFit="1" customWidth="1"/>
    <col min="16" max="16" width="18.85546875" style="14" bestFit="1" customWidth="1"/>
    <col min="17" max="17" width="16.42578125" style="14" bestFit="1" customWidth="1"/>
    <col min="18" max="18" width="30.7109375" style="14" customWidth="1"/>
    <col min="19" max="19" width="28.28515625" style="14" bestFit="1" customWidth="1"/>
    <col min="20" max="20" width="16.42578125" style="14" bestFit="1" customWidth="1"/>
    <col min="21" max="21" width="22.42578125" style="14" bestFit="1" customWidth="1"/>
    <col min="22" max="22" width="15" style="14" bestFit="1" customWidth="1"/>
    <col min="23" max="23" width="21.85546875" style="14" bestFit="1" customWidth="1"/>
    <col min="24" max="24" width="17" style="14" bestFit="1" customWidth="1"/>
    <col min="25" max="25" width="17.85546875" style="14" bestFit="1" customWidth="1"/>
    <col min="26" max="26" width="29.140625" style="14" bestFit="1" customWidth="1"/>
    <col min="27" max="27" width="23.7109375" style="14" bestFit="1" customWidth="1"/>
    <col min="28" max="28" width="15" style="14" bestFit="1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</row>
    <row r="2" spans="1:28" s="12" customFormat="1" ht="16.5" thickTop="1" thickBot="1" x14ac:dyDescent="0.3">
      <c r="A2" s="10"/>
      <c r="B2" s="10"/>
      <c r="C2" s="10"/>
      <c r="D2" s="10"/>
      <c r="E2" s="10"/>
      <c r="F2" s="10"/>
      <c r="G2" s="11" t="s">
        <v>22</v>
      </c>
      <c r="H2" s="11" t="s">
        <v>22</v>
      </c>
      <c r="I2" s="11" t="s">
        <v>22</v>
      </c>
      <c r="J2" s="11" t="s">
        <v>22</v>
      </c>
      <c r="K2" s="11" t="s">
        <v>22</v>
      </c>
      <c r="L2" s="11" t="s">
        <v>22</v>
      </c>
      <c r="M2" s="11" t="s">
        <v>22</v>
      </c>
      <c r="N2" s="11" t="s">
        <v>22</v>
      </c>
      <c r="O2" s="11" t="s">
        <v>22</v>
      </c>
      <c r="P2" s="11" t="s">
        <v>22</v>
      </c>
      <c r="Q2" s="11" t="s">
        <v>22</v>
      </c>
      <c r="R2" s="11" t="s">
        <v>22</v>
      </c>
      <c r="S2" s="11" t="s">
        <v>22</v>
      </c>
      <c r="T2" s="11" t="s">
        <v>22</v>
      </c>
      <c r="U2" s="11" t="s">
        <v>22</v>
      </c>
      <c r="V2" s="11" t="s">
        <v>22</v>
      </c>
      <c r="W2" s="11" t="s">
        <v>22</v>
      </c>
      <c r="X2" s="11" t="s">
        <v>22</v>
      </c>
      <c r="Y2" s="11" t="s">
        <v>22</v>
      </c>
      <c r="Z2" s="11" t="s">
        <v>22</v>
      </c>
      <c r="AA2" s="11" t="s">
        <v>22</v>
      </c>
      <c r="AB2" s="11" t="s">
        <v>22</v>
      </c>
    </row>
    <row r="3" spans="1:28" ht="15.75" thickTop="1" x14ac:dyDescent="0.25">
      <c r="A3" s="1"/>
      <c r="B3" s="1" t="s">
        <v>23</v>
      </c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1"/>
      <c r="B4" s="1"/>
      <c r="C4" s="1"/>
      <c r="D4" s="1" t="s">
        <v>24</v>
      </c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1"/>
      <c r="B5" s="1"/>
      <c r="C5" s="1"/>
      <c r="D5" s="1"/>
      <c r="E5" s="1" t="s">
        <v>25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1"/>
      <c r="B6" s="1"/>
      <c r="C6" s="1"/>
      <c r="D6" s="1"/>
      <c r="E6" s="1"/>
      <c r="F6" s="1" t="s">
        <v>26</v>
      </c>
      <c r="G6" s="3"/>
      <c r="H6" s="3"/>
      <c r="I6" s="3"/>
      <c r="J6" s="3"/>
      <c r="K6" s="3"/>
      <c r="L6" s="3"/>
      <c r="M6" s="3">
        <v>20000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>
        <v>38000</v>
      </c>
      <c r="Z6" s="3"/>
      <c r="AA6" s="3"/>
      <c r="AB6" s="3">
        <f t="shared" ref="AB6:AB11" si="0">ROUND(SUM(G6:AA6),5)</f>
        <v>58000</v>
      </c>
    </row>
    <row r="7" spans="1:28" x14ac:dyDescent="0.25">
      <c r="A7" s="1"/>
      <c r="B7" s="1"/>
      <c r="C7" s="1"/>
      <c r="D7" s="1"/>
      <c r="E7" s="1"/>
      <c r="F7" s="1" t="s">
        <v>27</v>
      </c>
      <c r="G7" s="3"/>
      <c r="H7" s="3"/>
      <c r="I7" s="3"/>
      <c r="J7" s="3"/>
      <c r="K7" s="3"/>
      <c r="L7" s="3"/>
      <c r="M7" s="3">
        <v>500</v>
      </c>
      <c r="N7" s="3"/>
      <c r="O7" s="3"/>
      <c r="P7" s="3"/>
      <c r="Q7" s="3"/>
      <c r="R7" s="3"/>
      <c r="S7" s="3"/>
      <c r="T7" s="3">
        <v>150</v>
      </c>
      <c r="U7" s="3"/>
      <c r="V7" s="3"/>
      <c r="W7" s="3"/>
      <c r="X7" s="3"/>
      <c r="Y7" s="3"/>
      <c r="Z7" s="3"/>
      <c r="AA7" s="3"/>
      <c r="AB7" s="3">
        <f t="shared" si="0"/>
        <v>650</v>
      </c>
    </row>
    <row r="8" spans="1:28" x14ac:dyDescent="0.25">
      <c r="A8" s="1"/>
      <c r="B8" s="1"/>
      <c r="C8" s="1"/>
      <c r="D8" s="1"/>
      <c r="E8" s="1"/>
      <c r="F8" s="1" t="s">
        <v>28</v>
      </c>
      <c r="G8" s="3"/>
      <c r="H8" s="3"/>
      <c r="I8" s="3"/>
      <c r="J8" s="3"/>
      <c r="K8" s="3"/>
      <c r="L8" s="3"/>
      <c r="M8" s="3">
        <v>113333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35000</v>
      </c>
      <c r="Z8" s="3"/>
      <c r="AA8" s="3"/>
      <c r="AB8" s="3">
        <f t="shared" si="0"/>
        <v>148333</v>
      </c>
    </row>
    <row r="9" spans="1:28" x14ac:dyDescent="0.25">
      <c r="A9" s="1"/>
      <c r="B9" s="1"/>
      <c r="C9" s="1"/>
      <c r="D9" s="1"/>
      <c r="E9" s="1"/>
      <c r="F9" s="1" t="s">
        <v>29</v>
      </c>
      <c r="G9" s="3"/>
      <c r="H9" s="3"/>
      <c r="I9" s="3"/>
      <c r="J9" s="3"/>
      <c r="K9" s="3"/>
      <c r="L9" s="3"/>
      <c r="M9" s="3">
        <v>209200</v>
      </c>
      <c r="N9" s="3"/>
      <c r="O9" s="3"/>
      <c r="P9" s="3"/>
      <c r="Q9" s="3"/>
      <c r="R9" s="3"/>
      <c r="S9" s="3"/>
      <c r="T9" s="3">
        <v>79000</v>
      </c>
      <c r="U9" s="3"/>
      <c r="V9" s="3"/>
      <c r="W9" s="3"/>
      <c r="X9" s="3"/>
      <c r="Y9" s="3"/>
      <c r="Z9" s="3"/>
      <c r="AA9" s="3"/>
      <c r="AB9" s="3">
        <f t="shared" si="0"/>
        <v>288200</v>
      </c>
    </row>
    <row r="10" spans="1:28" ht="15.75" thickBot="1" x14ac:dyDescent="0.3">
      <c r="A10" s="1"/>
      <c r="B10" s="1"/>
      <c r="C10" s="1"/>
      <c r="D10" s="1"/>
      <c r="E10" s="1"/>
      <c r="F10" s="1" t="s">
        <v>30</v>
      </c>
      <c r="G10" s="3"/>
      <c r="H10" s="3"/>
      <c r="I10" s="3"/>
      <c r="J10" s="3"/>
      <c r="K10" s="3"/>
      <c r="L10" s="3"/>
      <c r="M10" s="4">
        <v>56667</v>
      </c>
      <c r="N10" s="3"/>
      <c r="O10" s="3"/>
      <c r="P10" s="3"/>
      <c r="Q10" s="3"/>
      <c r="R10" s="3"/>
      <c r="S10" s="3"/>
      <c r="T10" s="4">
        <v>66000</v>
      </c>
      <c r="U10" s="3"/>
      <c r="V10" s="3"/>
      <c r="W10" s="3"/>
      <c r="X10" s="3"/>
      <c r="Y10" s="4"/>
      <c r="Z10" s="3"/>
      <c r="AA10" s="3"/>
      <c r="AB10" s="4">
        <f t="shared" si="0"/>
        <v>122667</v>
      </c>
    </row>
    <row r="11" spans="1:28" x14ac:dyDescent="0.25">
      <c r="A11" s="1"/>
      <c r="B11" s="1"/>
      <c r="C11" s="1"/>
      <c r="D11" s="1"/>
      <c r="E11" s="1" t="s">
        <v>31</v>
      </c>
      <c r="F11" s="1"/>
      <c r="G11" s="3"/>
      <c r="H11" s="3"/>
      <c r="I11" s="3"/>
      <c r="J11" s="3"/>
      <c r="K11" s="3"/>
      <c r="L11" s="3"/>
      <c r="M11" s="3">
        <f>ROUND(SUM(M5:M10),5)</f>
        <v>399700</v>
      </c>
      <c r="N11" s="3"/>
      <c r="O11" s="3"/>
      <c r="P11" s="3"/>
      <c r="Q11" s="3"/>
      <c r="R11" s="3"/>
      <c r="S11" s="3"/>
      <c r="T11" s="3">
        <f>ROUND(SUM(T5:T10),5)</f>
        <v>145150</v>
      </c>
      <c r="U11" s="3"/>
      <c r="V11" s="3"/>
      <c r="W11" s="3"/>
      <c r="X11" s="3"/>
      <c r="Y11" s="3">
        <f>ROUND(SUM(Y5:Y10),5)</f>
        <v>73000</v>
      </c>
      <c r="Z11" s="3"/>
      <c r="AA11" s="3"/>
      <c r="AB11" s="3">
        <f t="shared" si="0"/>
        <v>617850</v>
      </c>
    </row>
    <row r="12" spans="1:28" x14ac:dyDescent="0.25">
      <c r="A12" s="1"/>
      <c r="B12" s="1"/>
      <c r="C12" s="1"/>
      <c r="D12" s="1"/>
      <c r="E12" s="1" t="s">
        <v>32</v>
      </c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1"/>
      <c r="B13" s="1"/>
      <c r="C13" s="1"/>
      <c r="D13" s="1"/>
      <c r="E13" s="1"/>
      <c r="F13" s="1" t="s">
        <v>33</v>
      </c>
      <c r="G13" s="3"/>
      <c r="H13" s="3"/>
      <c r="I13" s="3"/>
      <c r="J13" s="3"/>
      <c r="K13" s="3"/>
      <c r="L13" s="3"/>
      <c r="M13" s="3">
        <v>67619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f t="shared" ref="AB13:AB20" si="1">ROUND(SUM(G13:AA13),5)</f>
        <v>67619</v>
      </c>
    </row>
    <row r="14" spans="1:28" x14ac:dyDescent="0.25">
      <c r="A14" s="1"/>
      <c r="B14" s="1"/>
      <c r="C14" s="1"/>
      <c r="D14" s="1"/>
      <c r="E14" s="1"/>
      <c r="F14" s="1" t="s">
        <v>34</v>
      </c>
      <c r="G14" s="3"/>
      <c r="H14" s="3"/>
      <c r="I14" s="3"/>
      <c r="J14" s="3"/>
      <c r="K14" s="3"/>
      <c r="L14" s="3"/>
      <c r="M14" s="3"/>
      <c r="N14" s="3"/>
      <c r="O14" s="3"/>
      <c r="P14" s="3">
        <v>850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f t="shared" si="1"/>
        <v>850</v>
      </c>
    </row>
    <row r="15" spans="1:28" x14ac:dyDescent="0.25">
      <c r="A15" s="1"/>
      <c r="B15" s="1"/>
      <c r="C15" s="1"/>
      <c r="D15" s="1"/>
      <c r="E15" s="1"/>
      <c r="F15" s="1" t="s">
        <v>35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137063</v>
      </c>
      <c r="Z15" s="3"/>
      <c r="AA15" s="3"/>
      <c r="AB15" s="3">
        <f t="shared" si="1"/>
        <v>137063</v>
      </c>
    </row>
    <row r="16" spans="1:28" x14ac:dyDescent="0.25">
      <c r="A16" s="1"/>
      <c r="B16" s="1"/>
      <c r="C16" s="1"/>
      <c r="D16" s="1"/>
      <c r="E16" s="1"/>
      <c r="F16" s="1" t="s">
        <v>36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10000</v>
      </c>
      <c r="Z16" s="3"/>
      <c r="AA16" s="3"/>
      <c r="AB16" s="3">
        <f t="shared" si="1"/>
        <v>10000</v>
      </c>
    </row>
    <row r="17" spans="1:28" x14ac:dyDescent="0.25">
      <c r="A17" s="1"/>
      <c r="B17" s="1"/>
      <c r="C17" s="1"/>
      <c r="D17" s="1"/>
      <c r="E17" s="1"/>
      <c r="F17" s="1" t="s">
        <v>37</v>
      </c>
      <c r="G17" s="3"/>
      <c r="H17" s="3"/>
      <c r="I17" s="3"/>
      <c r="J17" s="3"/>
      <c r="K17" s="3"/>
      <c r="L17" s="3"/>
      <c r="M17" s="3">
        <v>19000</v>
      </c>
      <c r="N17" s="3"/>
      <c r="O17" s="3"/>
      <c r="P17" s="3"/>
      <c r="Q17" s="3"/>
      <c r="R17" s="3"/>
      <c r="S17" s="3"/>
      <c r="T17" s="3">
        <v>7000</v>
      </c>
      <c r="U17" s="3"/>
      <c r="V17" s="3"/>
      <c r="W17" s="3"/>
      <c r="X17" s="3"/>
      <c r="Y17" s="3"/>
      <c r="Z17" s="3"/>
      <c r="AA17" s="3"/>
      <c r="AB17" s="3">
        <f t="shared" si="1"/>
        <v>26000</v>
      </c>
    </row>
    <row r="18" spans="1:28" x14ac:dyDescent="0.25">
      <c r="A18" s="1"/>
      <c r="B18" s="1"/>
      <c r="C18" s="1"/>
      <c r="D18" s="1"/>
      <c r="E18" s="1"/>
      <c r="F18" s="1" t="s">
        <v>38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0</v>
      </c>
      <c r="U18" s="3"/>
      <c r="V18" s="3"/>
      <c r="W18" s="3"/>
      <c r="X18" s="3"/>
      <c r="Y18" s="3"/>
      <c r="Z18" s="3"/>
      <c r="AA18" s="3"/>
      <c r="AB18" s="3">
        <f t="shared" si="1"/>
        <v>0</v>
      </c>
    </row>
    <row r="19" spans="1:28" ht="15.75" thickBot="1" x14ac:dyDescent="0.3">
      <c r="A19" s="1"/>
      <c r="B19" s="1"/>
      <c r="C19" s="1"/>
      <c r="D19" s="1"/>
      <c r="E19" s="1"/>
      <c r="F19" s="1" t="s">
        <v>39</v>
      </c>
      <c r="G19" s="3"/>
      <c r="H19" s="3"/>
      <c r="I19" s="3"/>
      <c r="J19" s="3"/>
      <c r="K19" s="3"/>
      <c r="L19" s="3"/>
      <c r="M19" s="4"/>
      <c r="N19" s="3"/>
      <c r="O19" s="3"/>
      <c r="P19" s="4">
        <v>0</v>
      </c>
      <c r="Q19" s="3"/>
      <c r="R19" s="3"/>
      <c r="S19" s="3"/>
      <c r="T19" s="4"/>
      <c r="U19" s="3"/>
      <c r="V19" s="3"/>
      <c r="W19" s="3"/>
      <c r="X19" s="3"/>
      <c r="Y19" s="4"/>
      <c r="Z19" s="3"/>
      <c r="AA19" s="3"/>
      <c r="AB19" s="4">
        <f t="shared" si="1"/>
        <v>0</v>
      </c>
    </row>
    <row r="20" spans="1:28" x14ac:dyDescent="0.25">
      <c r="A20" s="1"/>
      <c r="B20" s="1"/>
      <c r="C20" s="1"/>
      <c r="D20" s="1"/>
      <c r="E20" s="1" t="s">
        <v>40</v>
      </c>
      <c r="F20" s="1"/>
      <c r="G20" s="3"/>
      <c r="H20" s="3"/>
      <c r="I20" s="3"/>
      <c r="J20" s="3"/>
      <c r="K20" s="3"/>
      <c r="L20" s="3"/>
      <c r="M20" s="3">
        <f>ROUND(SUM(M12:M19),5)</f>
        <v>86619</v>
      </c>
      <c r="N20" s="3"/>
      <c r="O20" s="3"/>
      <c r="P20" s="3">
        <f>ROUND(SUM(P12:P19),5)</f>
        <v>850</v>
      </c>
      <c r="Q20" s="3"/>
      <c r="R20" s="3"/>
      <c r="S20" s="3"/>
      <c r="T20" s="3">
        <f>ROUND(SUM(T12:T19),5)</f>
        <v>7000</v>
      </c>
      <c r="U20" s="3"/>
      <c r="V20" s="3"/>
      <c r="W20" s="3"/>
      <c r="X20" s="3"/>
      <c r="Y20" s="3">
        <f>ROUND(SUM(Y12:Y19),5)</f>
        <v>147063</v>
      </c>
      <c r="Z20" s="3"/>
      <c r="AA20" s="3"/>
      <c r="AB20" s="3">
        <f t="shared" si="1"/>
        <v>241532</v>
      </c>
    </row>
    <row r="21" spans="1:28" x14ac:dyDescent="0.25">
      <c r="A21" s="1"/>
      <c r="B21" s="1"/>
      <c r="C21" s="1"/>
      <c r="D21" s="1"/>
      <c r="E21" s="1" t="s">
        <v>41</v>
      </c>
      <c r="F21" s="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1"/>
      <c r="B22" s="1"/>
      <c r="C22" s="1"/>
      <c r="D22" s="1"/>
      <c r="E22" s="1"/>
      <c r="F22" s="1" t="s">
        <v>42</v>
      </c>
      <c r="G22" s="3"/>
      <c r="H22" s="3"/>
      <c r="I22" s="3"/>
      <c r="J22" s="3"/>
      <c r="K22" s="3"/>
      <c r="L22" s="3"/>
      <c r="M22" s="3">
        <v>2500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>
        <f t="shared" ref="AB22:AB46" si="2">ROUND(SUM(G22:AA22),5)</f>
        <v>2500</v>
      </c>
    </row>
    <row r="23" spans="1:28" x14ac:dyDescent="0.25">
      <c r="A23" s="1"/>
      <c r="B23" s="1"/>
      <c r="C23" s="1"/>
      <c r="D23" s="1"/>
      <c r="E23" s="1"/>
      <c r="F23" s="1" t="s">
        <v>43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v>2200</v>
      </c>
      <c r="U23" s="3"/>
      <c r="V23" s="3"/>
      <c r="W23" s="3"/>
      <c r="X23" s="3"/>
      <c r="Y23" s="3"/>
      <c r="Z23" s="3"/>
      <c r="AA23" s="3"/>
      <c r="AB23" s="3">
        <f t="shared" si="2"/>
        <v>2200</v>
      </c>
    </row>
    <row r="24" spans="1:28" x14ac:dyDescent="0.25">
      <c r="A24" s="1"/>
      <c r="B24" s="1"/>
      <c r="C24" s="1"/>
      <c r="D24" s="1"/>
      <c r="E24" s="1"/>
      <c r="F24" s="1" t="s">
        <v>44</v>
      </c>
      <c r="G24" s="3"/>
      <c r="H24" s="3"/>
      <c r="I24" s="3"/>
      <c r="J24" s="3"/>
      <c r="K24" s="3"/>
      <c r="L24" s="3"/>
      <c r="M24" s="3"/>
      <c r="N24" s="3">
        <v>60000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f t="shared" si="2"/>
        <v>60000</v>
      </c>
    </row>
    <row r="25" spans="1:28" x14ac:dyDescent="0.25">
      <c r="A25" s="1"/>
      <c r="B25" s="1"/>
      <c r="C25" s="1"/>
      <c r="D25" s="1"/>
      <c r="E25" s="1"/>
      <c r="F25" s="1" t="s">
        <v>45</v>
      </c>
      <c r="G25" s="3"/>
      <c r="H25" s="3"/>
      <c r="I25" s="3"/>
      <c r="J25" s="3"/>
      <c r="K25" s="3"/>
      <c r="L25" s="3"/>
      <c r="M25" s="3"/>
      <c r="N25" s="3">
        <v>80000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f t="shared" si="2"/>
        <v>80000</v>
      </c>
    </row>
    <row r="26" spans="1:28" x14ac:dyDescent="0.25">
      <c r="A26" s="1"/>
      <c r="B26" s="1"/>
      <c r="C26" s="1"/>
      <c r="D26" s="1"/>
      <c r="E26" s="1"/>
      <c r="F26" s="1" t="s">
        <v>46</v>
      </c>
      <c r="G26" s="3"/>
      <c r="H26" s="3"/>
      <c r="I26" s="3"/>
      <c r="J26" s="3"/>
      <c r="K26" s="3"/>
      <c r="L26" s="3"/>
      <c r="M26" s="3"/>
      <c r="N26" s="3">
        <v>5500</v>
      </c>
      <c r="O26" s="3"/>
      <c r="P26" s="3"/>
      <c r="Q26" s="3"/>
      <c r="R26" s="3"/>
      <c r="S26" s="3"/>
      <c r="T26" s="3">
        <v>0</v>
      </c>
      <c r="U26" s="3"/>
      <c r="V26" s="3"/>
      <c r="W26" s="3"/>
      <c r="X26" s="3"/>
      <c r="Y26" s="3"/>
      <c r="Z26" s="3"/>
      <c r="AA26" s="3"/>
      <c r="AB26" s="3">
        <f t="shared" si="2"/>
        <v>5500</v>
      </c>
    </row>
    <row r="27" spans="1:28" x14ac:dyDescent="0.25">
      <c r="A27" s="1"/>
      <c r="B27" s="1"/>
      <c r="C27" s="1"/>
      <c r="D27" s="1"/>
      <c r="E27" s="1"/>
      <c r="F27" s="1" t="s">
        <v>47</v>
      </c>
      <c r="G27" s="3"/>
      <c r="H27" s="3"/>
      <c r="I27" s="3"/>
      <c r="J27" s="3"/>
      <c r="K27" s="3"/>
      <c r="L27" s="3"/>
      <c r="M27" s="3"/>
      <c r="N27" s="3">
        <v>2000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f t="shared" si="2"/>
        <v>2000</v>
      </c>
    </row>
    <row r="28" spans="1:28" x14ac:dyDescent="0.25">
      <c r="A28" s="1"/>
      <c r="B28" s="1"/>
      <c r="C28" s="1"/>
      <c r="D28" s="1"/>
      <c r="E28" s="1"/>
      <c r="F28" s="1" t="s">
        <v>48</v>
      </c>
      <c r="G28" s="3"/>
      <c r="H28" s="3"/>
      <c r="I28" s="3"/>
      <c r="J28" s="3"/>
      <c r="K28" s="3"/>
      <c r="L28" s="3"/>
      <c r="M28" s="3"/>
      <c r="N28" s="3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>
        <f t="shared" si="2"/>
        <v>0</v>
      </c>
    </row>
    <row r="29" spans="1:28" x14ac:dyDescent="0.25">
      <c r="A29" s="1"/>
      <c r="B29" s="1"/>
      <c r="C29" s="1"/>
      <c r="D29" s="1"/>
      <c r="E29" s="1"/>
      <c r="F29" s="1" t="s">
        <v>49</v>
      </c>
      <c r="G29" s="3"/>
      <c r="H29" s="3"/>
      <c r="I29" s="3"/>
      <c r="J29" s="3"/>
      <c r="K29" s="3"/>
      <c r="L29" s="3"/>
      <c r="M29" s="3"/>
      <c r="N29" s="3">
        <v>500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>
        <f t="shared" si="2"/>
        <v>500</v>
      </c>
    </row>
    <row r="30" spans="1:28" x14ac:dyDescent="0.25">
      <c r="A30" s="1"/>
      <c r="B30" s="1"/>
      <c r="C30" s="1"/>
      <c r="D30" s="1"/>
      <c r="E30" s="1"/>
      <c r="F30" s="1" t="s">
        <v>50</v>
      </c>
      <c r="G30" s="3"/>
      <c r="H30" s="3"/>
      <c r="I30" s="3"/>
      <c r="J30" s="3"/>
      <c r="K30" s="3"/>
      <c r="L30" s="3">
        <v>2000</v>
      </c>
      <c r="M30" s="3"/>
      <c r="N30" s="3"/>
      <c r="O30" s="3"/>
      <c r="P30" s="3"/>
      <c r="Q30" s="3"/>
      <c r="R30" s="3"/>
      <c r="S30" s="3"/>
      <c r="T30" s="3"/>
      <c r="U30" s="3"/>
      <c r="V30" s="3">
        <v>0</v>
      </c>
      <c r="W30" s="3"/>
      <c r="X30" s="3"/>
      <c r="Y30" s="3"/>
      <c r="Z30" s="3">
        <v>1000</v>
      </c>
      <c r="AA30" s="3">
        <v>2500</v>
      </c>
      <c r="AB30" s="3">
        <f t="shared" si="2"/>
        <v>5500</v>
      </c>
    </row>
    <row r="31" spans="1:28" x14ac:dyDescent="0.25">
      <c r="A31" s="1"/>
      <c r="B31" s="1"/>
      <c r="C31" s="1"/>
      <c r="D31" s="1"/>
      <c r="E31" s="1"/>
      <c r="F31" s="1" t="s">
        <v>51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2000</v>
      </c>
      <c r="X31" s="3"/>
      <c r="Y31" s="3"/>
      <c r="Z31" s="3"/>
      <c r="AA31" s="3"/>
      <c r="AB31" s="3">
        <f t="shared" si="2"/>
        <v>2000</v>
      </c>
    </row>
    <row r="32" spans="1:28" x14ac:dyDescent="0.25">
      <c r="A32" s="1"/>
      <c r="B32" s="1"/>
      <c r="C32" s="1"/>
      <c r="D32" s="1"/>
      <c r="E32" s="1"/>
      <c r="F32" s="1" t="s">
        <v>52</v>
      </c>
      <c r="G32" s="3"/>
      <c r="H32" s="3"/>
      <c r="I32" s="3"/>
      <c r="J32" s="3"/>
      <c r="K32" s="3"/>
      <c r="L32" s="3"/>
      <c r="M32" s="3"/>
      <c r="N32" s="3">
        <v>5000</v>
      </c>
      <c r="O32" s="3"/>
      <c r="P32" s="3">
        <v>18000</v>
      </c>
      <c r="Q32" s="3"/>
      <c r="R32" s="3"/>
      <c r="S32" s="3"/>
      <c r="T32" s="3">
        <v>0</v>
      </c>
      <c r="U32" s="3"/>
      <c r="V32" s="3"/>
      <c r="W32" s="3"/>
      <c r="X32" s="3"/>
      <c r="Y32" s="3"/>
      <c r="Z32" s="3"/>
      <c r="AA32" s="3"/>
      <c r="AB32" s="3">
        <f t="shared" si="2"/>
        <v>23000</v>
      </c>
    </row>
    <row r="33" spans="1:28" x14ac:dyDescent="0.25">
      <c r="A33" s="1"/>
      <c r="B33" s="1"/>
      <c r="C33" s="1"/>
      <c r="D33" s="1"/>
      <c r="E33" s="1"/>
      <c r="F33" s="1" t="s">
        <v>53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v>2000</v>
      </c>
      <c r="U33" s="3"/>
      <c r="V33" s="3"/>
      <c r="W33" s="3"/>
      <c r="X33" s="3"/>
      <c r="Y33" s="3"/>
      <c r="Z33" s="3"/>
      <c r="AA33" s="3"/>
      <c r="AB33" s="3">
        <f t="shared" si="2"/>
        <v>2000</v>
      </c>
    </row>
    <row r="34" spans="1:28" x14ac:dyDescent="0.25">
      <c r="A34" s="1"/>
      <c r="B34" s="1"/>
      <c r="C34" s="1"/>
      <c r="D34" s="1"/>
      <c r="E34" s="1"/>
      <c r="F34" s="1" t="s">
        <v>54</v>
      </c>
      <c r="G34" s="3"/>
      <c r="H34" s="3"/>
      <c r="I34" s="3"/>
      <c r="J34" s="3"/>
      <c r="K34" s="3"/>
      <c r="L34" s="3"/>
      <c r="M34" s="3">
        <v>1800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>
        <f t="shared" si="2"/>
        <v>1800</v>
      </c>
    </row>
    <row r="35" spans="1:28" x14ac:dyDescent="0.25">
      <c r="A35" s="1"/>
      <c r="B35" s="1"/>
      <c r="C35" s="1"/>
      <c r="D35" s="1"/>
      <c r="E35" s="1"/>
      <c r="F35" s="1" t="s">
        <v>55</v>
      </c>
      <c r="G35" s="3"/>
      <c r="H35" s="3"/>
      <c r="I35" s="3"/>
      <c r="J35" s="3">
        <v>170000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>
        <f t="shared" si="2"/>
        <v>170000</v>
      </c>
    </row>
    <row r="36" spans="1:28" x14ac:dyDescent="0.25">
      <c r="A36" s="1"/>
      <c r="B36" s="1"/>
      <c r="C36" s="1"/>
      <c r="D36" s="1"/>
      <c r="E36" s="1"/>
      <c r="F36" s="1" t="s">
        <v>56</v>
      </c>
      <c r="G36" s="3"/>
      <c r="H36" s="3"/>
      <c r="I36" s="3"/>
      <c r="J36" s="3"/>
      <c r="K36" s="3"/>
      <c r="L36" s="3"/>
      <c r="M36" s="3">
        <v>2640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>
        <f t="shared" si="2"/>
        <v>2640</v>
      </c>
    </row>
    <row r="37" spans="1:28" x14ac:dyDescent="0.25">
      <c r="A37" s="1"/>
      <c r="B37" s="1"/>
      <c r="C37" s="1"/>
      <c r="D37" s="1"/>
      <c r="E37" s="1"/>
      <c r="F37" s="1" t="s">
        <v>57</v>
      </c>
      <c r="G37" s="3"/>
      <c r="H37" s="3"/>
      <c r="I37" s="3"/>
      <c r="J37" s="3"/>
      <c r="K37" s="3">
        <v>60</v>
      </c>
      <c r="L37" s="3"/>
      <c r="M37" s="3">
        <v>4000</v>
      </c>
      <c r="N37" s="3">
        <v>50</v>
      </c>
      <c r="O37" s="3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>
        <f t="shared" si="2"/>
        <v>4110</v>
      </c>
    </row>
    <row r="38" spans="1:28" x14ac:dyDescent="0.25">
      <c r="A38" s="1"/>
      <c r="B38" s="1"/>
      <c r="C38" s="1"/>
      <c r="D38" s="1"/>
      <c r="E38" s="1"/>
      <c r="F38" s="1" t="s">
        <v>58</v>
      </c>
      <c r="G38" s="3"/>
      <c r="H38" s="3"/>
      <c r="I38" s="3"/>
      <c r="J38" s="3"/>
      <c r="K38" s="3"/>
      <c r="L38" s="3"/>
      <c r="M38" s="3">
        <v>1200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>
        <f t="shared" si="2"/>
        <v>1200</v>
      </c>
    </row>
    <row r="39" spans="1:28" x14ac:dyDescent="0.25">
      <c r="A39" s="1"/>
      <c r="B39" s="1"/>
      <c r="C39" s="1"/>
      <c r="D39" s="1"/>
      <c r="E39" s="1"/>
      <c r="F39" s="1" t="s">
        <v>59</v>
      </c>
      <c r="G39" s="3"/>
      <c r="H39" s="3"/>
      <c r="I39" s="3"/>
      <c r="J39" s="3"/>
      <c r="K39" s="3"/>
      <c r="L39" s="3"/>
      <c r="M39" s="3"/>
      <c r="N39" s="3"/>
      <c r="O39" s="3"/>
      <c r="P39" s="3">
        <v>1300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>
        <f t="shared" si="2"/>
        <v>1300</v>
      </c>
    </row>
    <row r="40" spans="1:28" x14ac:dyDescent="0.25">
      <c r="A40" s="1"/>
      <c r="B40" s="1"/>
      <c r="C40" s="1"/>
      <c r="D40" s="1"/>
      <c r="E40" s="1"/>
      <c r="F40" s="1" t="s">
        <v>60</v>
      </c>
      <c r="G40" s="3"/>
      <c r="H40" s="3"/>
      <c r="I40" s="3"/>
      <c r="J40" s="3"/>
      <c r="K40" s="3"/>
      <c r="L40" s="3"/>
      <c r="M40" s="3">
        <v>1800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>
        <f t="shared" si="2"/>
        <v>1800</v>
      </c>
    </row>
    <row r="41" spans="1:28" x14ac:dyDescent="0.25">
      <c r="A41" s="1"/>
      <c r="B41" s="1"/>
      <c r="C41" s="1"/>
      <c r="D41" s="1"/>
      <c r="E41" s="1"/>
      <c r="F41" s="1" t="s">
        <v>61</v>
      </c>
      <c r="G41" s="3"/>
      <c r="H41" s="3">
        <v>780</v>
      </c>
      <c r="I41" s="3"/>
      <c r="J41" s="3"/>
      <c r="K41" s="3"/>
      <c r="L41" s="3">
        <v>0</v>
      </c>
      <c r="M41" s="3">
        <v>200</v>
      </c>
      <c r="N41" s="3">
        <v>250</v>
      </c>
      <c r="O41" s="3"/>
      <c r="P41" s="3">
        <v>1800</v>
      </c>
      <c r="Q41" s="3"/>
      <c r="R41" s="3"/>
      <c r="S41" s="3"/>
      <c r="T41" s="3">
        <v>23175</v>
      </c>
      <c r="U41" s="3"/>
      <c r="V41" s="3"/>
      <c r="W41" s="3"/>
      <c r="X41" s="3"/>
      <c r="Y41" s="3"/>
      <c r="Z41" s="3"/>
      <c r="AA41" s="3">
        <v>1000</v>
      </c>
      <c r="AB41" s="3">
        <f t="shared" si="2"/>
        <v>27205</v>
      </c>
    </row>
    <row r="42" spans="1:28" x14ac:dyDescent="0.25">
      <c r="A42" s="1"/>
      <c r="B42" s="1"/>
      <c r="C42" s="1"/>
      <c r="D42" s="1"/>
      <c r="E42" s="1"/>
      <c r="F42" s="1" t="s">
        <v>62</v>
      </c>
      <c r="G42" s="3">
        <v>13904</v>
      </c>
      <c r="H42" s="3"/>
      <c r="I42" s="3">
        <v>3000</v>
      </c>
      <c r="J42" s="3"/>
      <c r="K42" s="3"/>
      <c r="L42" s="3"/>
      <c r="M42" s="3">
        <v>1300</v>
      </c>
      <c r="N42" s="3">
        <v>3500</v>
      </c>
      <c r="O42" s="3">
        <v>90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>
        <f t="shared" si="2"/>
        <v>21794</v>
      </c>
    </row>
    <row r="43" spans="1:28" x14ac:dyDescent="0.25">
      <c r="A43" s="1"/>
      <c r="B43" s="1"/>
      <c r="C43" s="1"/>
      <c r="D43" s="1"/>
      <c r="E43" s="1"/>
      <c r="F43" s="1" t="s">
        <v>63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12000</v>
      </c>
      <c r="U43" s="3"/>
      <c r="V43" s="3"/>
      <c r="W43" s="3"/>
      <c r="X43" s="3"/>
      <c r="Y43" s="3"/>
      <c r="Z43" s="3"/>
      <c r="AA43" s="3"/>
      <c r="AB43" s="3">
        <f t="shared" si="2"/>
        <v>12000</v>
      </c>
    </row>
    <row r="44" spans="1:28" x14ac:dyDescent="0.25">
      <c r="A44" s="1"/>
      <c r="B44" s="1"/>
      <c r="C44" s="1"/>
      <c r="D44" s="1"/>
      <c r="E44" s="1"/>
      <c r="F44" s="1" t="s">
        <v>64</v>
      </c>
      <c r="G44" s="3"/>
      <c r="H44" s="3"/>
      <c r="I44" s="3"/>
      <c r="J44" s="3"/>
      <c r="K44" s="3"/>
      <c r="L44" s="3"/>
      <c r="M44" s="3">
        <v>60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>
        <f t="shared" si="2"/>
        <v>60</v>
      </c>
    </row>
    <row r="45" spans="1:28" ht="15.75" thickBot="1" x14ac:dyDescent="0.3">
      <c r="A45" s="1"/>
      <c r="B45" s="1"/>
      <c r="C45" s="1"/>
      <c r="D45" s="1"/>
      <c r="E45" s="1"/>
      <c r="F45" s="1" t="s">
        <v>65</v>
      </c>
      <c r="G45" s="4">
        <v>0</v>
      </c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4"/>
      <c r="U45" s="3"/>
      <c r="V45" s="4"/>
      <c r="W45" s="4"/>
      <c r="X45" s="3"/>
      <c r="Y45" s="3"/>
      <c r="Z45" s="4"/>
      <c r="AA45" s="4"/>
      <c r="AB45" s="4">
        <f t="shared" si="2"/>
        <v>0</v>
      </c>
    </row>
    <row r="46" spans="1:28" x14ac:dyDescent="0.25">
      <c r="A46" s="1"/>
      <c r="B46" s="1"/>
      <c r="C46" s="1"/>
      <c r="D46" s="1"/>
      <c r="E46" s="1" t="s">
        <v>66</v>
      </c>
      <c r="F46" s="1"/>
      <c r="G46" s="3">
        <f t="shared" ref="G46:P46" si="3">ROUND(SUM(G21:G45),5)</f>
        <v>13904</v>
      </c>
      <c r="H46" s="3">
        <f t="shared" si="3"/>
        <v>780</v>
      </c>
      <c r="I46" s="3">
        <f t="shared" si="3"/>
        <v>3000</v>
      </c>
      <c r="J46" s="3">
        <f t="shared" si="3"/>
        <v>170000</v>
      </c>
      <c r="K46" s="3">
        <f t="shared" si="3"/>
        <v>60</v>
      </c>
      <c r="L46" s="3">
        <f t="shared" si="3"/>
        <v>2000</v>
      </c>
      <c r="M46" s="3">
        <f t="shared" si="3"/>
        <v>15500</v>
      </c>
      <c r="N46" s="3">
        <f t="shared" si="3"/>
        <v>156800</v>
      </c>
      <c r="O46" s="3">
        <f t="shared" si="3"/>
        <v>90</v>
      </c>
      <c r="P46" s="3">
        <f t="shared" si="3"/>
        <v>21100</v>
      </c>
      <c r="Q46" s="3"/>
      <c r="R46" s="3"/>
      <c r="S46" s="3"/>
      <c r="T46" s="3">
        <f>ROUND(SUM(T21:T45),5)</f>
        <v>39375</v>
      </c>
      <c r="U46" s="3"/>
      <c r="V46" s="3">
        <f>ROUND(SUM(V21:V45),5)</f>
        <v>0</v>
      </c>
      <c r="W46" s="3">
        <f>ROUND(SUM(W21:W45),5)</f>
        <v>2000</v>
      </c>
      <c r="X46" s="3"/>
      <c r="Y46" s="3"/>
      <c r="Z46" s="3">
        <f>ROUND(SUM(Z21:Z45),5)</f>
        <v>1000</v>
      </c>
      <c r="AA46" s="3">
        <f>ROUND(SUM(AA21:AA45),5)</f>
        <v>3500</v>
      </c>
      <c r="AB46" s="3">
        <f t="shared" si="2"/>
        <v>429109</v>
      </c>
    </row>
    <row r="47" spans="1:28" x14ac:dyDescent="0.25">
      <c r="A47" s="1"/>
      <c r="B47" s="1"/>
      <c r="C47" s="1"/>
      <c r="D47" s="1"/>
      <c r="E47" s="1" t="s">
        <v>67</v>
      </c>
      <c r="F47" s="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5">
      <c r="A48" s="1"/>
      <c r="B48" s="1"/>
      <c r="C48" s="1"/>
      <c r="D48" s="1"/>
      <c r="E48" s="1"/>
      <c r="F48" s="1" t="s">
        <v>68</v>
      </c>
      <c r="G48" s="3"/>
      <c r="H48" s="3"/>
      <c r="I48" s="3"/>
      <c r="J48" s="3"/>
      <c r="K48" s="3"/>
      <c r="L48" s="3">
        <v>490000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256000</v>
      </c>
      <c r="AB48" s="3">
        <f t="shared" ref="AB48:AB62" si="4">ROUND(SUM(G48:AA48),5)</f>
        <v>746000</v>
      </c>
    </row>
    <row r="49" spans="1:28" x14ac:dyDescent="0.25">
      <c r="A49" s="1"/>
      <c r="B49" s="1"/>
      <c r="C49" s="1"/>
      <c r="D49" s="1"/>
      <c r="E49" s="1"/>
      <c r="F49" s="1" t="s">
        <v>69</v>
      </c>
      <c r="G49" s="3">
        <v>27000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>
        <f t="shared" si="4"/>
        <v>27000</v>
      </c>
    </row>
    <row r="50" spans="1:28" x14ac:dyDescent="0.25">
      <c r="A50" s="1"/>
      <c r="B50" s="1"/>
      <c r="C50" s="1"/>
      <c r="D50" s="1"/>
      <c r="E50" s="1"/>
      <c r="F50" s="1" t="s">
        <v>70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>
        <v>0</v>
      </c>
      <c r="AB50" s="3">
        <f t="shared" si="4"/>
        <v>0</v>
      </c>
    </row>
    <row r="51" spans="1:28" x14ac:dyDescent="0.25">
      <c r="A51" s="1"/>
      <c r="B51" s="1"/>
      <c r="C51" s="1"/>
      <c r="D51" s="1"/>
      <c r="E51" s="1"/>
      <c r="F51" s="1" t="s">
        <v>71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v>73000</v>
      </c>
      <c r="AA51" s="3"/>
      <c r="AB51" s="3">
        <f t="shared" si="4"/>
        <v>73000</v>
      </c>
    </row>
    <row r="52" spans="1:28" x14ac:dyDescent="0.25">
      <c r="A52" s="1"/>
      <c r="B52" s="1"/>
      <c r="C52" s="1"/>
      <c r="D52" s="1"/>
      <c r="E52" s="1"/>
      <c r="F52" s="1" t="s">
        <v>72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>
        <v>165500</v>
      </c>
      <c r="X52" s="3"/>
      <c r="Y52" s="3"/>
      <c r="Z52" s="3"/>
      <c r="AA52" s="3"/>
      <c r="AB52" s="3">
        <f t="shared" si="4"/>
        <v>165500</v>
      </c>
    </row>
    <row r="53" spans="1:28" x14ac:dyDescent="0.25">
      <c r="A53" s="1"/>
      <c r="B53" s="1"/>
      <c r="C53" s="1"/>
      <c r="D53" s="1"/>
      <c r="E53" s="1"/>
      <c r="F53" s="1" t="s">
        <v>73</v>
      </c>
      <c r="G53" s="3"/>
      <c r="H53" s="3"/>
      <c r="I53" s="3"/>
      <c r="J53" s="3"/>
      <c r="K53" s="3"/>
      <c r="L53" s="3"/>
      <c r="M53" s="3"/>
      <c r="N53" s="3">
        <v>15000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>
        <f t="shared" si="4"/>
        <v>15000</v>
      </c>
    </row>
    <row r="54" spans="1:28" x14ac:dyDescent="0.25">
      <c r="A54" s="1"/>
      <c r="B54" s="1"/>
      <c r="C54" s="1"/>
      <c r="D54" s="1"/>
      <c r="E54" s="1"/>
      <c r="F54" s="1" t="s">
        <v>74</v>
      </c>
      <c r="G54" s="3"/>
      <c r="H54" s="3"/>
      <c r="I54" s="3"/>
      <c r="J54" s="3"/>
      <c r="K54" s="3"/>
      <c r="L54" s="3"/>
      <c r="M54" s="3"/>
      <c r="N54" s="3">
        <v>8000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>
        <f t="shared" si="4"/>
        <v>8000</v>
      </c>
    </row>
    <row r="55" spans="1:28" x14ac:dyDescent="0.25">
      <c r="A55" s="1"/>
      <c r="B55" s="1"/>
      <c r="C55" s="1"/>
      <c r="D55" s="1"/>
      <c r="E55" s="1"/>
      <c r="F55" s="1" t="s">
        <v>75</v>
      </c>
      <c r="G55" s="3"/>
      <c r="H55" s="3"/>
      <c r="I55" s="3"/>
      <c r="J55" s="3"/>
      <c r="K55" s="3"/>
      <c r="L55" s="3"/>
      <c r="M55" s="3"/>
      <c r="N55" s="3">
        <v>59000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>
        <f t="shared" si="4"/>
        <v>59000</v>
      </c>
    </row>
    <row r="56" spans="1:28" x14ac:dyDescent="0.25">
      <c r="A56" s="1"/>
      <c r="B56" s="1"/>
      <c r="C56" s="1"/>
      <c r="D56" s="1"/>
      <c r="E56" s="1"/>
      <c r="F56" s="1" t="s">
        <v>76</v>
      </c>
      <c r="G56" s="3"/>
      <c r="H56" s="3"/>
      <c r="I56" s="3"/>
      <c r="J56" s="3"/>
      <c r="K56" s="3"/>
      <c r="L56" s="3"/>
      <c r="M56" s="3"/>
      <c r="N56" s="3">
        <v>19000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>
        <f t="shared" si="4"/>
        <v>19000</v>
      </c>
    </row>
    <row r="57" spans="1:28" x14ac:dyDescent="0.25">
      <c r="A57" s="1"/>
      <c r="B57" s="1"/>
      <c r="C57" s="1"/>
      <c r="D57" s="1"/>
      <c r="E57" s="1"/>
      <c r="F57" s="1" t="s">
        <v>77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47000</v>
      </c>
      <c r="W57" s="3"/>
      <c r="X57" s="3"/>
      <c r="Y57" s="3"/>
      <c r="Z57" s="3"/>
      <c r="AA57" s="3"/>
      <c r="AB57" s="3">
        <f t="shared" si="4"/>
        <v>47000</v>
      </c>
    </row>
    <row r="58" spans="1:28" x14ac:dyDescent="0.25">
      <c r="A58" s="1"/>
      <c r="B58" s="1"/>
      <c r="C58" s="1"/>
      <c r="D58" s="1"/>
      <c r="E58" s="1"/>
      <c r="F58" s="1" t="s">
        <v>78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v>0</v>
      </c>
      <c r="W58" s="3"/>
      <c r="X58" s="3"/>
      <c r="Y58" s="3"/>
      <c r="Z58" s="3"/>
      <c r="AA58" s="3"/>
      <c r="AB58" s="3">
        <f t="shared" si="4"/>
        <v>0</v>
      </c>
    </row>
    <row r="59" spans="1:28" ht="15.75" thickBot="1" x14ac:dyDescent="0.3">
      <c r="A59" s="1"/>
      <c r="B59" s="1"/>
      <c r="C59" s="1"/>
      <c r="D59" s="1"/>
      <c r="E59" s="1"/>
      <c r="F59" s="1" t="s">
        <v>79</v>
      </c>
      <c r="G59" s="5"/>
      <c r="H59" s="3"/>
      <c r="I59" s="3"/>
      <c r="J59" s="3"/>
      <c r="K59" s="3"/>
      <c r="L59" s="5"/>
      <c r="M59" s="3"/>
      <c r="N59" s="5">
        <v>18700</v>
      </c>
      <c r="O59" s="3"/>
      <c r="P59" s="3"/>
      <c r="Q59" s="3"/>
      <c r="R59" s="3"/>
      <c r="S59" s="3"/>
      <c r="T59" s="3"/>
      <c r="U59" s="3"/>
      <c r="V59" s="5">
        <v>140</v>
      </c>
      <c r="W59" s="5"/>
      <c r="X59" s="3"/>
      <c r="Y59" s="3"/>
      <c r="Z59" s="5"/>
      <c r="AA59" s="5"/>
      <c r="AB59" s="5">
        <f t="shared" si="4"/>
        <v>18840</v>
      </c>
    </row>
    <row r="60" spans="1:28" ht="15.75" thickBot="1" x14ac:dyDescent="0.3">
      <c r="A60" s="1"/>
      <c r="B60" s="1"/>
      <c r="C60" s="1"/>
      <c r="D60" s="1"/>
      <c r="E60" s="1" t="s">
        <v>80</v>
      </c>
      <c r="F60" s="1"/>
      <c r="G60" s="6">
        <f>ROUND(SUM(G47:G59),5)</f>
        <v>27000</v>
      </c>
      <c r="H60" s="5"/>
      <c r="I60" s="5"/>
      <c r="J60" s="5"/>
      <c r="K60" s="5"/>
      <c r="L60" s="6">
        <f>ROUND(SUM(L47:L59),5)</f>
        <v>490000</v>
      </c>
      <c r="M60" s="5"/>
      <c r="N60" s="6">
        <f>ROUND(SUM(N47:N59),5)</f>
        <v>119700</v>
      </c>
      <c r="O60" s="5"/>
      <c r="P60" s="5"/>
      <c r="Q60" s="3"/>
      <c r="R60" s="3"/>
      <c r="S60" s="3"/>
      <c r="T60" s="5"/>
      <c r="U60" s="3"/>
      <c r="V60" s="6">
        <f>ROUND(SUM(V47:V59),5)</f>
        <v>47140</v>
      </c>
      <c r="W60" s="6">
        <f>ROUND(SUM(W47:W59),5)</f>
        <v>165500</v>
      </c>
      <c r="X60" s="3"/>
      <c r="Y60" s="5"/>
      <c r="Z60" s="6">
        <f>ROUND(SUM(Z47:Z59),5)</f>
        <v>73000</v>
      </c>
      <c r="AA60" s="6">
        <f>ROUND(SUM(AA47:AA59),5)</f>
        <v>256000</v>
      </c>
      <c r="AB60" s="6">
        <f t="shared" si="4"/>
        <v>1178340</v>
      </c>
    </row>
    <row r="61" spans="1:28" ht="15.75" thickBot="1" x14ac:dyDescent="0.3">
      <c r="A61" s="1"/>
      <c r="B61" s="1"/>
      <c r="C61" s="1"/>
      <c r="D61" s="1" t="s">
        <v>81</v>
      </c>
      <c r="E61" s="1"/>
      <c r="F61" s="1"/>
      <c r="G61" s="7">
        <f t="shared" ref="G61:P61" si="5">ROUND(G4+G11+G20+G46+G60,5)</f>
        <v>40904</v>
      </c>
      <c r="H61" s="7">
        <f t="shared" si="5"/>
        <v>780</v>
      </c>
      <c r="I61" s="7">
        <f t="shared" si="5"/>
        <v>3000</v>
      </c>
      <c r="J61" s="7">
        <f t="shared" si="5"/>
        <v>170000</v>
      </c>
      <c r="K61" s="7">
        <f t="shared" si="5"/>
        <v>60</v>
      </c>
      <c r="L61" s="7">
        <f t="shared" si="5"/>
        <v>492000</v>
      </c>
      <c r="M61" s="7">
        <f t="shared" si="5"/>
        <v>501819</v>
      </c>
      <c r="N61" s="7">
        <f t="shared" si="5"/>
        <v>276500</v>
      </c>
      <c r="O61" s="7">
        <f t="shared" si="5"/>
        <v>90</v>
      </c>
      <c r="P61" s="7">
        <f t="shared" si="5"/>
        <v>21950</v>
      </c>
      <c r="Q61" s="3"/>
      <c r="R61" s="3"/>
      <c r="S61" s="3"/>
      <c r="T61" s="7">
        <f>ROUND(T4+T11+T20+T46+T60,5)</f>
        <v>191525</v>
      </c>
      <c r="U61" s="3"/>
      <c r="V61" s="7">
        <f>ROUND(V4+V11+V20+V46+V60,5)</f>
        <v>47140</v>
      </c>
      <c r="W61" s="7">
        <f>ROUND(W4+W11+W20+W46+W60,5)</f>
        <v>167500</v>
      </c>
      <c r="X61" s="3"/>
      <c r="Y61" s="7">
        <f>ROUND(Y4+Y11+Y20+Y46+Y60,5)</f>
        <v>220063</v>
      </c>
      <c r="Z61" s="7">
        <f>ROUND(Z4+Z11+Z20+Z46+Z60,5)</f>
        <v>74000</v>
      </c>
      <c r="AA61" s="7">
        <f>ROUND(AA4+AA11+AA20+AA46+AA60,5)</f>
        <v>259500</v>
      </c>
      <c r="AB61" s="7">
        <f t="shared" si="4"/>
        <v>2466831</v>
      </c>
    </row>
    <row r="62" spans="1:28" x14ac:dyDescent="0.25">
      <c r="A62" s="1"/>
      <c r="B62" s="1"/>
      <c r="C62" s="1" t="s">
        <v>82</v>
      </c>
      <c r="D62" s="1"/>
      <c r="E62" s="1"/>
      <c r="F62" s="1"/>
      <c r="G62" s="3">
        <f t="shared" ref="G62:P62" si="6">G61</f>
        <v>40904</v>
      </c>
      <c r="H62" s="3">
        <f t="shared" si="6"/>
        <v>780</v>
      </c>
      <c r="I62" s="3">
        <f t="shared" si="6"/>
        <v>3000</v>
      </c>
      <c r="J62" s="3">
        <f t="shared" si="6"/>
        <v>170000</v>
      </c>
      <c r="K62" s="3">
        <f t="shared" si="6"/>
        <v>60</v>
      </c>
      <c r="L62" s="3">
        <f t="shared" si="6"/>
        <v>492000</v>
      </c>
      <c r="M62" s="3">
        <f t="shared" si="6"/>
        <v>501819</v>
      </c>
      <c r="N62" s="3">
        <f t="shared" si="6"/>
        <v>276500</v>
      </c>
      <c r="O62" s="3">
        <f t="shared" si="6"/>
        <v>90</v>
      </c>
      <c r="P62" s="3">
        <f t="shared" si="6"/>
        <v>21950</v>
      </c>
      <c r="Q62" s="3"/>
      <c r="R62" s="3"/>
      <c r="S62" s="3"/>
      <c r="T62" s="3">
        <f>T61</f>
        <v>191525</v>
      </c>
      <c r="U62" s="3"/>
      <c r="V62" s="3">
        <f>V61</f>
        <v>47140</v>
      </c>
      <c r="W62" s="3">
        <f>W61</f>
        <v>167500</v>
      </c>
      <c r="X62" s="3"/>
      <c r="Y62" s="3">
        <f>Y61</f>
        <v>220063</v>
      </c>
      <c r="Z62" s="3">
        <f>Z61</f>
        <v>74000</v>
      </c>
      <c r="AA62" s="3">
        <f>AA61</f>
        <v>259500</v>
      </c>
      <c r="AB62" s="3">
        <f t="shared" si="4"/>
        <v>2466831</v>
      </c>
    </row>
    <row r="63" spans="1:28" x14ac:dyDescent="0.25">
      <c r="A63" s="1"/>
      <c r="B63" s="1"/>
      <c r="C63" s="1"/>
      <c r="D63" s="1" t="s">
        <v>83</v>
      </c>
      <c r="E63" s="1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25">
      <c r="A64" s="1"/>
      <c r="B64" s="1"/>
      <c r="C64" s="1"/>
      <c r="D64" s="1"/>
      <c r="E64" s="1" t="s">
        <v>84</v>
      </c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5">
      <c r="A65" s="1"/>
      <c r="B65" s="1"/>
      <c r="C65" s="1"/>
      <c r="D65" s="1"/>
      <c r="E65" s="1"/>
      <c r="F65" s="1" t="s">
        <v>85</v>
      </c>
      <c r="G65" s="3"/>
      <c r="H65" s="3"/>
      <c r="I65" s="3"/>
      <c r="J65" s="3"/>
      <c r="K65" s="3"/>
      <c r="L65" s="3"/>
      <c r="M65" s="3">
        <v>13400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>
        <f t="shared" ref="AB65:AB80" si="7">ROUND(SUM(G65:AA65),5)</f>
        <v>13400</v>
      </c>
    </row>
    <row r="66" spans="1:28" x14ac:dyDescent="0.25">
      <c r="A66" s="1"/>
      <c r="B66" s="1"/>
      <c r="C66" s="1"/>
      <c r="D66" s="1"/>
      <c r="E66" s="1"/>
      <c r="F66" s="1" t="s">
        <v>86</v>
      </c>
      <c r="G66" s="3"/>
      <c r="H66" s="3"/>
      <c r="I66" s="3"/>
      <c r="J66" s="3"/>
      <c r="K66" s="3"/>
      <c r="L66" s="3">
        <v>0</v>
      </c>
      <c r="M66" s="3">
        <v>138176</v>
      </c>
      <c r="N66" s="3">
        <v>61125</v>
      </c>
      <c r="O66" s="3"/>
      <c r="P66" s="3">
        <v>29916</v>
      </c>
      <c r="Q66" s="3"/>
      <c r="R66" s="3"/>
      <c r="S66" s="3"/>
      <c r="T66" s="3"/>
      <c r="U66" s="3"/>
      <c r="V66" s="3">
        <v>8400</v>
      </c>
      <c r="W66" s="3"/>
      <c r="X66" s="3"/>
      <c r="Y66" s="3"/>
      <c r="Z66" s="3"/>
      <c r="AA66" s="3">
        <v>0</v>
      </c>
      <c r="AB66" s="3">
        <f t="shared" si="7"/>
        <v>237617</v>
      </c>
    </row>
    <row r="67" spans="1:28" x14ac:dyDescent="0.25">
      <c r="A67" s="1"/>
      <c r="B67" s="1"/>
      <c r="C67" s="1"/>
      <c r="D67" s="1"/>
      <c r="E67" s="1"/>
      <c r="F67" s="1" t="s">
        <v>87</v>
      </c>
      <c r="G67" s="3"/>
      <c r="H67" s="3"/>
      <c r="I67" s="3"/>
      <c r="J67" s="3"/>
      <c r="K67" s="3"/>
      <c r="L67" s="3">
        <v>52983</v>
      </c>
      <c r="M67" s="3"/>
      <c r="N67" s="3">
        <v>42000</v>
      </c>
      <c r="O67" s="3"/>
      <c r="P67" s="3">
        <v>15191</v>
      </c>
      <c r="Q67" s="3">
        <v>14750</v>
      </c>
      <c r="R67" s="3"/>
      <c r="S67" s="3"/>
      <c r="T67" s="3">
        <v>57000</v>
      </c>
      <c r="U67" s="3"/>
      <c r="V67" s="3"/>
      <c r="W67" s="3">
        <v>44012</v>
      </c>
      <c r="X67" s="3"/>
      <c r="Y67" s="3">
        <v>31012</v>
      </c>
      <c r="Z67" s="3">
        <v>21278</v>
      </c>
      <c r="AA67" s="3">
        <v>82318</v>
      </c>
      <c r="AB67" s="3">
        <f t="shared" si="7"/>
        <v>360544</v>
      </c>
    </row>
    <row r="68" spans="1:28" x14ac:dyDescent="0.25">
      <c r="A68" s="1"/>
      <c r="B68" s="1"/>
      <c r="C68" s="1"/>
      <c r="D68" s="1"/>
      <c r="E68" s="1"/>
      <c r="F68" s="1" t="s">
        <v>88</v>
      </c>
      <c r="G68" s="3"/>
      <c r="H68" s="3"/>
      <c r="I68" s="3"/>
      <c r="J68" s="3"/>
      <c r="K68" s="3"/>
      <c r="L68" s="3">
        <v>1500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v>500</v>
      </c>
      <c r="X68" s="3"/>
      <c r="Y68" s="3">
        <v>700</v>
      </c>
      <c r="Z68" s="3">
        <v>700</v>
      </c>
      <c r="AA68" s="3">
        <v>1500</v>
      </c>
      <c r="AB68" s="3">
        <f t="shared" si="7"/>
        <v>4900</v>
      </c>
    </row>
    <row r="69" spans="1:28" x14ac:dyDescent="0.25">
      <c r="A69" s="1"/>
      <c r="B69" s="1"/>
      <c r="C69" s="1"/>
      <c r="D69" s="1"/>
      <c r="E69" s="1"/>
      <c r="F69" s="1" t="s">
        <v>89</v>
      </c>
      <c r="G69" s="3"/>
      <c r="H69" s="3"/>
      <c r="I69" s="3"/>
      <c r="J69" s="3"/>
      <c r="K69" s="3"/>
      <c r="L69" s="3">
        <v>400</v>
      </c>
      <c r="M69" s="3">
        <v>120</v>
      </c>
      <c r="N69" s="3">
        <v>20</v>
      </c>
      <c r="O69" s="3"/>
      <c r="P69" s="3">
        <v>40</v>
      </c>
      <c r="Q69" s="3"/>
      <c r="R69" s="3"/>
      <c r="S69" s="3"/>
      <c r="T69" s="3"/>
      <c r="U69" s="3"/>
      <c r="V69" s="3"/>
      <c r="W69" s="3">
        <v>100</v>
      </c>
      <c r="X69" s="3"/>
      <c r="Y69" s="3">
        <v>100</v>
      </c>
      <c r="Z69" s="3"/>
      <c r="AA69" s="3">
        <v>440</v>
      </c>
      <c r="AB69" s="3">
        <f t="shared" si="7"/>
        <v>1220</v>
      </c>
    </row>
    <row r="70" spans="1:28" x14ac:dyDescent="0.25">
      <c r="A70" s="1"/>
      <c r="B70" s="1"/>
      <c r="C70" s="1"/>
      <c r="D70" s="1"/>
      <c r="E70" s="1"/>
      <c r="F70" s="1" t="s">
        <v>90</v>
      </c>
      <c r="G70" s="3"/>
      <c r="H70" s="3"/>
      <c r="I70" s="3"/>
      <c r="J70" s="3"/>
      <c r="K70" s="3"/>
      <c r="L70" s="3">
        <v>1300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>
        <f t="shared" si="7"/>
        <v>1300</v>
      </c>
    </row>
    <row r="71" spans="1:28" x14ac:dyDescent="0.25">
      <c r="A71" s="1"/>
      <c r="B71" s="1"/>
      <c r="C71" s="1"/>
      <c r="D71" s="1"/>
      <c r="E71" s="1"/>
      <c r="F71" s="1" t="s">
        <v>91</v>
      </c>
      <c r="G71" s="3"/>
      <c r="H71" s="3"/>
      <c r="I71" s="3"/>
      <c r="J71" s="3"/>
      <c r="K71" s="3"/>
      <c r="L71" s="3">
        <v>0</v>
      </c>
      <c r="M71" s="3">
        <v>900</v>
      </c>
      <c r="N71" s="3">
        <v>420</v>
      </c>
      <c r="O71" s="3"/>
      <c r="P71" s="3"/>
      <c r="Q71" s="3"/>
      <c r="R71" s="3"/>
      <c r="S71" s="3"/>
      <c r="T71" s="3"/>
      <c r="U71" s="3"/>
      <c r="V71" s="3"/>
      <c r="W71" s="3">
        <v>0</v>
      </c>
      <c r="X71" s="3"/>
      <c r="Y71" s="3"/>
      <c r="Z71" s="3">
        <v>0</v>
      </c>
      <c r="AA71" s="3">
        <v>0</v>
      </c>
      <c r="AB71" s="3">
        <f t="shared" si="7"/>
        <v>1320</v>
      </c>
    </row>
    <row r="72" spans="1:28" x14ac:dyDescent="0.25">
      <c r="A72" s="1"/>
      <c r="B72" s="1"/>
      <c r="C72" s="1"/>
      <c r="D72" s="1"/>
      <c r="E72" s="1"/>
      <c r="F72" s="1" t="s">
        <v>92</v>
      </c>
      <c r="G72" s="3"/>
      <c r="H72" s="3"/>
      <c r="I72" s="3"/>
      <c r="J72" s="3"/>
      <c r="K72" s="3"/>
      <c r="L72" s="3">
        <v>2724</v>
      </c>
      <c r="M72" s="3">
        <v>8408</v>
      </c>
      <c r="N72" s="3">
        <v>2306</v>
      </c>
      <c r="O72" s="3"/>
      <c r="P72" s="3">
        <v>1496</v>
      </c>
      <c r="Q72" s="3"/>
      <c r="R72" s="3"/>
      <c r="S72" s="3"/>
      <c r="T72" s="3"/>
      <c r="U72" s="3"/>
      <c r="V72" s="3"/>
      <c r="W72" s="3">
        <v>1998</v>
      </c>
      <c r="X72" s="3"/>
      <c r="Y72" s="3">
        <v>1586</v>
      </c>
      <c r="Z72" s="3">
        <v>1099</v>
      </c>
      <c r="AA72" s="3">
        <v>4191</v>
      </c>
      <c r="AB72" s="3">
        <f t="shared" si="7"/>
        <v>23808</v>
      </c>
    </row>
    <row r="73" spans="1:28" x14ac:dyDescent="0.25">
      <c r="A73" s="1"/>
      <c r="B73" s="1"/>
      <c r="C73" s="1"/>
      <c r="D73" s="1"/>
      <c r="E73" s="1"/>
      <c r="F73" s="1" t="s">
        <v>93</v>
      </c>
      <c r="G73" s="3"/>
      <c r="H73" s="3"/>
      <c r="I73" s="3"/>
      <c r="J73" s="3"/>
      <c r="K73" s="3"/>
      <c r="L73" s="3">
        <v>13082</v>
      </c>
      <c r="M73" s="3">
        <v>20440</v>
      </c>
      <c r="N73" s="3">
        <v>6673</v>
      </c>
      <c r="O73" s="3"/>
      <c r="P73" s="3">
        <v>1637</v>
      </c>
      <c r="Q73" s="3"/>
      <c r="R73" s="3"/>
      <c r="S73" s="3"/>
      <c r="T73" s="3"/>
      <c r="U73" s="3"/>
      <c r="V73" s="3"/>
      <c r="W73" s="3">
        <v>1637</v>
      </c>
      <c r="X73" s="3"/>
      <c r="Y73" s="3">
        <v>8585</v>
      </c>
      <c r="Z73" s="3">
        <v>8585</v>
      </c>
      <c r="AA73" s="3">
        <v>24592</v>
      </c>
      <c r="AB73" s="3">
        <f t="shared" si="7"/>
        <v>85231</v>
      </c>
    </row>
    <row r="74" spans="1:28" x14ac:dyDescent="0.25">
      <c r="A74" s="1"/>
      <c r="B74" s="1"/>
      <c r="C74" s="1"/>
      <c r="D74" s="1"/>
      <c r="E74" s="1"/>
      <c r="F74" s="1" t="s">
        <v>94</v>
      </c>
      <c r="G74" s="3"/>
      <c r="H74" s="3"/>
      <c r="I74" s="3"/>
      <c r="J74" s="3"/>
      <c r="K74" s="3"/>
      <c r="L74" s="3">
        <v>473</v>
      </c>
      <c r="M74" s="3">
        <v>1420</v>
      </c>
      <c r="N74" s="3">
        <v>473</v>
      </c>
      <c r="O74" s="3"/>
      <c r="P74" s="3">
        <v>473</v>
      </c>
      <c r="Q74" s="3"/>
      <c r="R74" s="3"/>
      <c r="S74" s="3"/>
      <c r="T74" s="3"/>
      <c r="U74" s="3"/>
      <c r="V74" s="3"/>
      <c r="W74" s="3">
        <v>473</v>
      </c>
      <c r="X74" s="3"/>
      <c r="Y74" s="3">
        <v>237</v>
      </c>
      <c r="Z74" s="3">
        <v>237</v>
      </c>
      <c r="AA74" s="3">
        <v>946</v>
      </c>
      <c r="AB74" s="3">
        <f t="shared" si="7"/>
        <v>4732</v>
      </c>
    </row>
    <row r="75" spans="1:28" x14ac:dyDescent="0.25">
      <c r="A75" s="1"/>
      <c r="B75" s="1"/>
      <c r="C75" s="1"/>
      <c r="D75" s="1"/>
      <c r="E75" s="1"/>
      <c r="F75" s="1" t="s">
        <v>95</v>
      </c>
      <c r="G75" s="3"/>
      <c r="H75" s="3"/>
      <c r="I75" s="3"/>
      <c r="J75" s="3"/>
      <c r="K75" s="3"/>
      <c r="L75" s="3">
        <v>86</v>
      </c>
      <c r="M75" s="3">
        <v>258</v>
      </c>
      <c r="N75" s="3">
        <v>86</v>
      </c>
      <c r="O75" s="3"/>
      <c r="P75" s="3">
        <v>86</v>
      </c>
      <c r="Q75" s="3"/>
      <c r="R75" s="3"/>
      <c r="S75" s="3"/>
      <c r="T75" s="3"/>
      <c r="U75" s="3"/>
      <c r="V75" s="3"/>
      <c r="W75" s="3">
        <v>86</v>
      </c>
      <c r="X75" s="3"/>
      <c r="Y75" s="3">
        <v>43</v>
      </c>
      <c r="Z75" s="3">
        <v>43</v>
      </c>
      <c r="AA75" s="3">
        <v>172</v>
      </c>
      <c r="AB75" s="3">
        <f t="shared" si="7"/>
        <v>860</v>
      </c>
    </row>
    <row r="76" spans="1:28" x14ac:dyDescent="0.25">
      <c r="A76" s="1"/>
      <c r="B76" s="1"/>
      <c r="C76" s="1"/>
      <c r="D76" s="1"/>
      <c r="E76" s="1"/>
      <c r="F76" s="1" t="s">
        <v>96</v>
      </c>
      <c r="G76" s="3"/>
      <c r="H76" s="3"/>
      <c r="I76" s="3"/>
      <c r="J76" s="3"/>
      <c r="K76" s="3">
        <v>4000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>
        <v>0</v>
      </c>
      <c r="Z76" s="3"/>
      <c r="AA76" s="3"/>
      <c r="AB76" s="3">
        <f t="shared" si="7"/>
        <v>4000</v>
      </c>
    </row>
    <row r="77" spans="1:28" x14ac:dyDescent="0.25">
      <c r="A77" s="1"/>
      <c r="B77" s="1"/>
      <c r="C77" s="1"/>
      <c r="D77" s="1"/>
      <c r="E77" s="1"/>
      <c r="F77" s="1" t="s">
        <v>97</v>
      </c>
      <c r="G77" s="3"/>
      <c r="H77" s="3"/>
      <c r="I77" s="3"/>
      <c r="J77" s="3"/>
      <c r="K77" s="3"/>
      <c r="L77" s="3">
        <v>4168</v>
      </c>
      <c r="M77" s="3">
        <v>11596</v>
      </c>
      <c r="N77" s="3">
        <v>7520</v>
      </c>
      <c r="O77" s="3"/>
      <c r="P77" s="3">
        <v>3451</v>
      </c>
      <c r="Q77" s="3">
        <v>1128</v>
      </c>
      <c r="R77" s="3"/>
      <c r="S77" s="3"/>
      <c r="T77" s="3">
        <v>4590</v>
      </c>
      <c r="U77" s="3"/>
      <c r="V77" s="3">
        <v>643</v>
      </c>
      <c r="W77" s="3">
        <v>3405</v>
      </c>
      <c r="X77" s="3"/>
      <c r="Y77" s="3">
        <v>2426</v>
      </c>
      <c r="Z77" s="3">
        <v>1681</v>
      </c>
      <c r="AA77" s="3">
        <v>6412</v>
      </c>
      <c r="AB77" s="3">
        <f t="shared" si="7"/>
        <v>47020</v>
      </c>
    </row>
    <row r="78" spans="1:28" x14ac:dyDescent="0.25">
      <c r="A78" s="1"/>
      <c r="B78" s="1"/>
      <c r="C78" s="1"/>
      <c r="D78" s="1"/>
      <c r="E78" s="1"/>
      <c r="F78" s="1" t="s">
        <v>98</v>
      </c>
      <c r="G78" s="3"/>
      <c r="H78" s="3"/>
      <c r="I78" s="3">
        <v>5976</v>
      </c>
      <c r="J78" s="3"/>
      <c r="K78" s="3"/>
      <c r="L78" s="3"/>
      <c r="M78" s="3">
        <v>1224</v>
      </c>
      <c r="N78" s="3"/>
      <c r="O78" s="3"/>
      <c r="P78" s="3">
        <v>1884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>
        <f t="shared" si="7"/>
        <v>9084</v>
      </c>
    </row>
    <row r="79" spans="1:28" ht="15.75" thickBot="1" x14ac:dyDescent="0.3">
      <c r="A79" s="1"/>
      <c r="B79" s="1"/>
      <c r="C79" s="1"/>
      <c r="D79" s="1"/>
      <c r="E79" s="1"/>
      <c r="F79" s="1" t="s">
        <v>99</v>
      </c>
      <c r="G79" s="3"/>
      <c r="H79" s="3"/>
      <c r="I79" s="4"/>
      <c r="J79" s="3"/>
      <c r="K79" s="4">
        <v>1100</v>
      </c>
      <c r="L79" s="4"/>
      <c r="M79" s="4"/>
      <c r="N79" s="4"/>
      <c r="O79" s="3"/>
      <c r="P79" s="4"/>
      <c r="Q79" s="4"/>
      <c r="R79" s="3"/>
      <c r="S79" s="3"/>
      <c r="T79" s="4"/>
      <c r="U79" s="3"/>
      <c r="V79" s="4"/>
      <c r="W79" s="4"/>
      <c r="X79" s="3"/>
      <c r="Y79" s="4"/>
      <c r="Z79" s="4"/>
      <c r="AA79" s="4"/>
      <c r="AB79" s="4">
        <f t="shared" si="7"/>
        <v>1100</v>
      </c>
    </row>
    <row r="80" spans="1:28" x14ac:dyDescent="0.25">
      <c r="A80" s="1"/>
      <c r="B80" s="1"/>
      <c r="C80" s="1"/>
      <c r="D80" s="1"/>
      <c r="E80" s="1" t="s">
        <v>100</v>
      </c>
      <c r="F80" s="1"/>
      <c r="G80" s="3"/>
      <c r="H80" s="3"/>
      <c r="I80" s="3">
        <f>ROUND(SUM(I64:I79),5)</f>
        <v>5976</v>
      </c>
      <c r="J80" s="3"/>
      <c r="K80" s="3">
        <f>ROUND(SUM(K64:K79),5)</f>
        <v>5100</v>
      </c>
      <c r="L80" s="3">
        <f>ROUND(SUM(L64:L79),5)</f>
        <v>76716</v>
      </c>
      <c r="M80" s="3">
        <f>ROUND(SUM(M64:M79),5)</f>
        <v>195942</v>
      </c>
      <c r="N80" s="3">
        <f>ROUND(SUM(N64:N79),5)</f>
        <v>120623</v>
      </c>
      <c r="O80" s="3"/>
      <c r="P80" s="3">
        <f>ROUND(SUM(P64:P79),5)</f>
        <v>54174</v>
      </c>
      <c r="Q80" s="3">
        <f>ROUND(SUM(Q64:Q79),5)</f>
        <v>15878</v>
      </c>
      <c r="R80" s="3"/>
      <c r="S80" s="3"/>
      <c r="T80" s="3">
        <f>ROUND(SUM(T64:T79),5)</f>
        <v>61590</v>
      </c>
      <c r="U80" s="3"/>
      <c r="V80" s="3">
        <f>ROUND(SUM(V64:V79),5)</f>
        <v>9043</v>
      </c>
      <c r="W80" s="3">
        <f>ROUND(SUM(W64:W79),5)</f>
        <v>52211</v>
      </c>
      <c r="X80" s="3"/>
      <c r="Y80" s="3">
        <f>ROUND(SUM(Y64:Y79),5)</f>
        <v>44689</v>
      </c>
      <c r="Z80" s="3">
        <f>ROUND(SUM(Z64:Z79),5)</f>
        <v>33623</v>
      </c>
      <c r="AA80" s="3">
        <f>ROUND(SUM(AA64:AA79),5)</f>
        <v>120571</v>
      </c>
      <c r="AB80" s="3">
        <f t="shared" si="7"/>
        <v>796136</v>
      </c>
    </row>
    <row r="81" spans="1:28" x14ac:dyDescent="0.25">
      <c r="A81" s="1"/>
      <c r="B81" s="1"/>
      <c r="C81" s="1"/>
      <c r="D81" s="1"/>
      <c r="E81" s="1" t="s">
        <v>101</v>
      </c>
      <c r="F81" s="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x14ac:dyDescent="0.25">
      <c r="A82" s="1"/>
      <c r="B82" s="1"/>
      <c r="C82" s="1"/>
      <c r="D82" s="1"/>
      <c r="E82" s="1"/>
      <c r="F82" s="1" t="s">
        <v>102</v>
      </c>
      <c r="G82" s="3"/>
      <c r="H82" s="3"/>
      <c r="I82" s="3"/>
      <c r="J82" s="3"/>
      <c r="K82" s="3"/>
      <c r="L82" s="3"/>
      <c r="M82" s="3">
        <v>100</v>
      </c>
      <c r="N82" s="3">
        <v>250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>
        <f t="shared" ref="AB82:AB113" si="8">ROUND(SUM(G82:AA82),5)</f>
        <v>350</v>
      </c>
    </row>
    <row r="83" spans="1:28" x14ac:dyDescent="0.25">
      <c r="A83" s="1"/>
      <c r="B83" s="1"/>
      <c r="C83" s="1"/>
      <c r="D83" s="1"/>
      <c r="E83" s="1"/>
      <c r="F83" s="1" t="s">
        <v>103</v>
      </c>
      <c r="G83" s="3"/>
      <c r="H83" s="3"/>
      <c r="I83" s="3"/>
      <c r="J83" s="3"/>
      <c r="K83" s="3"/>
      <c r="L83" s="3"/>
      <c r="M83" s="3">
        <v>300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>
        <f t="shared" si="8"/>
        <v>300</v>
      </c>
    </row>
    <row r="84" spans="1:28" x14ac:dyDescent="0.25">
      <c r="A84" s="1"/>
      <c r="B84" s="1"/>
      <c r="C84" s="1"/>
      <c r="D84" s="1"/>
      <c r="E84" s="1"/>
      <c r="F84" s="1" t="s">
        <v>104</v>
      </c>
      <c r="G84" s="3"/>
      <c r="H84" s="3"/>
      <c r="I84" s="3"/>
      <c r="J84" s="3"/>
      <c r="K84" s="3"/>
      <c r="L84" s="3"/>
      <c r="M84" s="3">
        <v>17000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>
        <f t="shared" si="8"/>
        <v>17000</v>
      </c>
    </row>
    <row r="85" spans="1:28" x14ac:dyDescent="0.25">
      <c r="A85" s="1"/>
      <c r="B85" s="1"/>
      <c r="C85" s="1"/>
      <c r="D85" s="1"/>
      <c r="E85" s="1"/>
      <c r="F85" s="1" t="s">
        <v>105</v>
      </c>
      <c r="G85" s="3"/>
      <c r="H85" s="3"/>
      <c r="I85" s="3"/>
      <c r="J85" s="3"/>
      <c r="K85" s="3"/>
      <c r="L85" s="3">
        <v>60</v>
      </c>
      <c r="M85" s="3">
        <v>240</v>
      </c>
      <c r="N85" s="3">
        <v>0</v>
      </c>
      <c r="O85" s="3"/>
      <c r="P85" s="3"/>
      <c r="Q85" s="3"/>
      <c r="R85" s="3"/>
      <c r="S85" s="3"/>
      <c r="T85" s="3">
        <v>0</v>
      </c>
      <c r="U85" s="3"/>
      <c r="V85" s="3"/>
      <c r="W85" s="3">
        <v>60</v>
      </c>
      <c r="X85" s="3"/>
      <c r="Y85" s="3">
        <v>120</v>
      </c>
      <c r="Z85" s="3">
        <v>60</v>
      </c>
      <c r="AA85" s="3">
        <v>60</v>
      </c>
      <c r="AB85" s="3">
        <f t="shared" si="8"/>
        <v>600</v>
      </c>
    </row>
    <row r="86" spans="1:28" x14ac:dyDescent="0.25">
      <c r="A86" s="1"/>
      <c r="B86" s="1"/>
      <c r="C86" s="1"/>
      <c r="D86" s="1"/>
      <c r="E86" s="1"/>
      <c r="F86" s="1" t="s">
        <v>106</v>
      </c>
      <c r="G86" s="3"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>
        <v>1000</v>
      </c>
      <c r="W86" s="3"/>
      <c r="X86" s="3"/>
      <c r="Y86" s="3"/>
      <c r="Z86" s="3"/>
      <c r="AA86" s="3"/>
      <c r="AB86" s="3">
        <f t="shared" si="8"/>
        <v>1000</v>
      </c>
    </row>
    <row r="87" spans="1:28" x14ac:dyDescent="0.25">
      <c r="A87" s="1"/>
      <c r="B87" s="1"/>
      <c r="C87" s="1"/>
      <c r="D87" s="1"/>
      <c r="E87" s="1"/>
      <c r="F87" s="1" t="s">
        <v>107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>
        <v>6500</v>
      </c>
      <c r="X87" s="3"/>
      <c r="Y87" s="3"/>
      <c r="Z87" s="3"/>
      <c r="AA87" s="3"/>
      <c r="AB87" s="3">
        <f t="shared" si="8"/>
        <v>6500</v>
      </c>
    </row>
    <row r="88" spans="1:28" x14ac:dyDescent="0.25">
      <c r="A88" s="1"/>
      <c r="B88" s="1"/>
      <c r="C88" s="1"/>
      <c r="D88" s="1"/>
      <c r="E88" s="1"/>
      <c r="F88" s="1" t="s">
        <v>108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>
        <v>41616</v>
      </c>
      <c r="T88" s="3"/>
      <c r="U88" s="3"/>
      <c r="V88" s="3"/>
      <c r="W88" s="3"/>
      <c r="X88" s="3"/>
      <c r="Y88" s="3"/>
      <c r="Z88" s="3"/>
      <c r="AA88" s="3"/>
      <c r="AB88" s="3">
        <f t="shared" si="8"/>
        <v>41616</v>
      </c>
    </row>
    <row r="89" spans="1:28" x14ac:dyDescent="0.25">
      <c r="A89" s="1"/>
      <c r="B89" s="1"/>
      <c r="C89" s="1"/>
      <c r="D89" s="1"/>
      <c r="E89" s="1"/>
      <c r="F89" s="1" t="s">
        <v>109</v>
      </c>
      <c r="G89" s="3">
        <v>15</v>
      </c>
      <c r="H89" s="3"/>
      <c r="I89" s="3"/>
      <c r="J89" s="3"/>
      <c r="K89" s="3"/>
      <c r="L89" s="3">
        <v>900</v>
      </c>
      <c r="M89" s="3">
        <v>10000</v>
      </c>
      <c r="N89" s="3"/>
      <c r="O89" s="3"/>
      <c r="P89" s="3">
        <v>1000</v>
      </c>
      <c r="Q89" s="3"/>
      <c r="R89" s="3"/>
      <c r="S89" s="3"/>
      <c r="T89" s="3"/>
      <c r="U89" s="3"/>
      <c r="V89" s="3"/>
      <c r="W89" s="3">
        <v>900</v>
      </c>
      <c r="X89" s="3"/>
      <c r="Y89" s="3"/>
      <c r="Z89" s="3">
        <v>900</v>
      </c>
      <c r="AA89" s="3">
        <v>900</v>
      </c>
      <c r="AB89" s="3">
        <f t="shared" si="8"/>
        <v>14615</v>
      </c>
    </row>
    <row r="90" spans="1:28" x14ac:dyDescent="0.25">
      <c r="A90" s="1"/>
      <c r="B90" s="1"/>
      <c r="C90" s="1"/>
      <c r="D90" s="1"/>
      <c r="E90" s="1"/>
      <c r="F90" s="1" t="s">
        <v>110</v>
      </c>
      <c r="G90" s="3"/>
      <c r="H90" s="3"/>
      <c r="I90" s="3"/>
      <c r="J90" s="3"/>
      <c r="K90" s="3"/>
      <c r="L90" s="3">
        <v>0</v>
      </c>
      <c r="M90" s="3">
        <v>2000</v>
      </c>
      <c r="N90" s="3"/>
      <c r="O90" s="3"/>
      <c r="P90" s="3"/>
      <c r="Q90" s="3"/>
      <c r="R90" s="3"/>
      <c r="S90" s="3"/>
      <c r="T90" s="3"/>
      <c r="U90" s="3"/>
      <c r="V90" s="3"/>
      <c r="W90" s="3">
        <v>0</v>
      </c>
      <c r="X90" s="3"/>
      <c r="Y90" s="3"/>
      <c r="Z90" s="3">
        <v>0</v>
      </c>
      <c r="AA90" s="3">
        <v>0</v>
      </c>
      <c r="AB90" s="3">
        <f t="shared" si="8"/>
        <v>2000</v>
      </c>
    </row>
    <row r="91" spans="1:28" x14ac:dyDescent="0.25">
      <c r="A91" s="1"/>
      <c r="B91" s="1"/>
      <c r="C91" s="1"/>
      <c r="D91" s="1"/>
      <c r="E91" s="1"/>
      <c r="F91" s="1" t="s">
        <v>111</v>
      </c>
      <c r="G91" s="3"/>
      <c r="H91" s="3"/>
      <c r="I91" s="3"/>
      <c r="J91" s="3"/>
      <c r="K91" s="3"/>
      <c r="L91" s="3">
        <v>1000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>
        <v>1000</v>
      </c>
      <c r="AA91" s="3">
        <v>1000</v>
      </c>
      <c r="AB91" s="3">
        <f t="shared" si="8"/>
        <v>3000</v>
      </c>
    </row>
    <row r="92" spans="1:28" x14ac:dyDescent="0.25">
      <c r="A92" s="1"/>
      <c r="B92" s="1"/>
      <c r="C92" s="1"/>
      <c r="D92" s="1"/>
      <c r="E92" s="1"/>
      <c r="F92" s="1" t="s">
        <v>112</v>
      </c>
      <c r="G92" s="3">
        <v>1300</v>
      </c>
      <c r="H92" s="3"/>
      <c r="I92" s="3"/>
      <c r="J92" s="3"/>
      <c r="K92" s="3">
        <v>642</v>
      </c>
      <c r="L92" s="3">
        <v>3500</v>
      </c>
      <c r="M92" s="3">
        <v>3000</v>
      </c>
      <c r="N92" s="3">
        <v>400</v>
      </c>
      <c r="O92" s="3"/>
      <c r="P92" s="3">
        <v>300</v>
      </c>
      <c r="Q92" s="3"/>
      <c r="R92" s="3"/>
      <c r="S92" s="3"/>
      <c r="T92" s="3">
        <v>100</v>
      </c>
      <c r="U92" s="3"/>
      <c r="V92" s="3"/>
      <c r="W92" s="3">
        <v>100</v>
      </c>
      <c r="X92" s="3"/>
      <c r="Y92" s="3">
        <v>150</v>
      </c>
      <c r="Z92" s="3">
        <v>300</v>
      </c>
      <c r="AA92" s="3">
        <v>3300</v>
      </c>
      <c r="AB92" s="3">
        <f t="shared" si="8"/>
        <v>13092</v>
      </c>
    </row>
    <row r="93" spans="1:28" x14ac:dyDescent="0.25">
      <c r="A93" s="1"/>
      <c r="B93" s="1"/>
      <c r="C93" s="1"/>
      <c r="D93" s="1"/>
      <c r="E93" s="1"/>
      <c r="F93" s="1" t="s">
        <v>113</v>
      </c>
      <c r="G93" s="3"/>
      <c r="H93" s="3"/>
      <c r="I93" s="3"/>
      <c r="J93" s="3"/>
      <c r="K93" s="3"/>
      <c r="L93" s="3"/>
      <c r="M93" s="3">
        <v>1000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>
        <f t="shared" si="8"/>
        <v>1000</v>
      </c>
    </row>
    <row r="94" spans="1:28" x14ac:dyDescent="0.25">
      <c r="A94" s="1"/>
      <c r="B94" s="1"/>
      <c r="C94" s="1"/>
      <c r="D94" s="1"/>
      <c r="E94" s="1"/>
      <c r="F94" s="1" t="s">
        <v>114</v>
      </c>
      <c r="G94" s="3"/>
      <c r="H94" s="3"/>
      <c r="I94" s="3"/>
      <c r="J94" s="3"/>
      <c r="K94" s="3"/>
      <c r="L94" s="3"/>
      <c r="M94" s="3">
        <v>11500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>
        <f t="shared" si="8"/>
        <v>11500</v>
      </c>
    </row>
    <row r="95" spans="1:28" x14ac:dyDescent="0.25">
      <c r="A95" s="1"/>
      <c r="B95" s="1"/>
      <c r="C95" s="1"/>
      <c r="D95" s="1"/>
      <c r="E95" s="1"/>
      <c r="F95" s="1" t="s">
        <v>115</v>
      </c>
      <c r="G95" s="3"/>
      <c r="H95" s="3"/>
      <c r="I95" s="3"/>
      <c r="J95" s="3"/>
      <c r="K95" s="3"/>
      <c r="L95" s="3"/>
      <c r="M95" s="3">
        <v>20000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>
        <f t="shared" si="8"/>
        <v>20000</v>
      </c>
    </row>
    <row r="96" spans="1:28" x14ac:dyDescent="0.25">
      <c r="A96" s="1"/>
      <c r="B96" s="1"/>
      <c r="C96" s="1"/>
      <c r="D96" s="1"/>
      <c r="E96" s="1"/>
      <c r="F96" s="1" t="s">
        <v>116</v>
      </c>
      <c r="G96" s="3">
        <v>2000</v>
      </c>
      <c r="H96" s="3"/>
      <c r="I96" s="3">
        <v>4500</v>
      </c>
      <c r="J96" s="3"/>
      <c r="K96" s="3">
        <v>2500</v>
      </c>
      <c r="L96" s="3">
        <v>400</v>
      </c>
      <c r="M96" s="3">
        <v>1800</v>
      </c>
      <c r="N96" s="3">
        <v>17000</v>
      </c>
      <c r="O96" s="3"/>
      <c r="P96" s="3">
        <v>2600</v>
      </c>
      <c r="Q96" s="3">
        <v>540</v>
      </c>
      <c r="R96" s="3">
        <v>2500</v>
      </c>
      <c r="S96" s="3"/>
      <c r="T96" s="3">
        <v>3100</v>
      </c>
      <c r="U96" s="3">
        <v>1000</v>
      </c>
      <c r="V96" s="3">
        <v>7500</v>
      </c>
      <c r="W96" s="3">
        <v>450</v>
      </c>
      <c r="X96" s="3">
        <v>1000</v>
      </c>
      <c r="Y96" s="3">
        <v>37000</v>
      </c>
      <c r="Z96" s="3">
        <v>6300</v>
      </c>
      <c r="AA96" s="3">
        <v>25000</v>
      </c>
      <c r="AB96" s="3">
        <f t="shared" si="8"/>
        <v>115190</v>
      </c>
    </row>
    <row r="97" spans="1:28" x14ac:dyDescent="0.25">
      <c r="A97" s="1"/>
      <c r="B97" s="1"/>
      <c r="C97" s="1"/>
      <c r="D97" s="1"/>
      <c r="E97" s="1"/>
      <c r="F97" s="1" t="s">
        <v>117</v>
      </c>
      <c r="G97" s="3"/>
      <c r="H97" s="3"/>
      <c r="I97" s="3"/>
      <c r="J97" s="3"/>
      <c r="K97" s="3"/>
      <c r="L97" s="3"/>
      <c r="M97" s="3">
        <v>1000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>
        <f t="shared" si="8"/>
        <v>1000</v>
      </c>
    </row>
    <row r="98" spans="1:28" x14ac:dyDescent="0.25">
      <c r="A98" s="1"/>
      <c r="B98" s="1"/>
      <c r="C98" s="1"/>
      <c r="D98" s="1"/>
      <c r="E98" s="1"/>
      <c r="F98" s="1" t="s">
        <v>118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>
        <v>1000</v>
      </c>
      <c r="Z98" s="3"/>
      <c r="AA98" s="3"/>
      <c r="AB98" s="3">
        <f t="shared" si="8"/>
        <v>1000</v>
      </c>
    </row>
    <row r="99" spans="1:28" x14ac:dyDescent="0.25">
      <c r="A99" s="1"/>
      <c r="B99" s="1"/>
      <c r="C99" s="1"/>
      <c r="D99" s="1"/>
      <c r="E99" s="1"/>
      <c r="F99" s="1" t="s">
        <v>119</v>
      </c>
      <c r="G99" s="3">
        <v>250</v>
      </c>
      <c r="H99" s="3"/>
      <c r="I99" s="3"/>
      <c r="J99" s="3"/>
      <c r="K99" s="3">
        <v>2500</v>
      </c>
      <c r="L99" s="3">
        <v>2000</v>
      </c>
      <c r="M99" s="3">
        <v>200</v>
      </c>
      <c r="N99" s="3">
        <v>6000</v>
      </c>
      <c r="O99" s="3"/>
      <c r="P99" s="3"/>
      <c r="Q99" s="3">
        <v>1600</v>
      </c>
      <c r="R99" s="3"/>
      <c r="S99" s="3"/>
      <c r="T99" s="3"/>
      <c r="U99" s="3">
        <v>100</v>
      </c>
      <c r="V99" s="3">
        <v>400</v>
      </c>
      <c r="W99" s="3">
        <v>13500</v>
      </c>
      <c r="X99" s="3">
        <v>100</v>
      </c>
      <c r="Y99" s="3">
        <v>10000</v>
      </c>
      <c r="Z99" s="3">
        <v>400</v>
      </c>
      <c r="AA99" s="3">
        <v>3800</v>
      </c>
      <c r="AB99" s="3">
        <f t="shared" si="8"/>
        <v>40850</v>
      </c>
    </row>
    <row r="100" spans="1:28" x14ac:dyDescent="0.25">
      <c r="A100" s="1"/>
      <c r="B100" s="1"/>
      <c r="C100" s="1"/>
      <c r="D100" s="1"/>
      <c r="E100" s="1"/>
      <c r="F100" s="1" t="s">
        <v>120</v>
      </c>
      <c r="G100" s="3"/>
      <c r="H100" s="3"/>
      <c r="I100" s="3"/>
      <c r="J100" s="3"/>
      <c r="K100" s="3"/>
      <c r="L100" s="3">
        <v>300000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>
        <f t="shared" si="8"/>
        <v>300000</v>
      </c>
    </row>
    <row r="101" spans="1:28" x14ac:dyDescent="0.25">
      <c r="A101" s="1"/>
      <c r="B101" s="1"/>
      <c r="C101" s="1"/>
      <c r="D101" s="1"/>
      <c r="E101" s="1"/>
      <c r="F101" s="1" t="s">
        <v>121</v>
      </c>
      <c r="G101" s="3">
        <v>22500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>
        <f t="shared" si="8"/>
        <v>22500</v>
      </c>
    </row>
    <row r="102" spans="1:28" x14ac:dyDescent="0.25">
      <c r="A102" s="1"/>
      <c r="B102" s="1"/>
      <c r="C102" s="1"/>
      <c r="D102" s="1"/>
      <c r="E102" s="1"/>
      <c r="F102" s="1" t="s">
        <v>122</v>
      </c>
      <c r="G102" s="3">
        <v>0</v>
      </c>
      <c r="H102" s="3"/>
      <c r="I102" s="3">
        <v>4000</v>
      </c>
      <c r="J102" s="3"/>
      <c r="K102" s="3">
        <v>1500</v>
      </c>
      <c r="L102" s="3"/>
      <c r="M102" s="3">
        <v>300</v>
      </c>
      <c r="N102" s="3">
        <v>3000</v>
      </c>
      <c r="O102" s="3"/>
      <c r="P102" s="3">
        <v>1500</v>
      </c>
      <c r="Q102" s="3">
        <v>5800</v>
      </c>
      <c r="R102" s="3"/>
      <c r="S102" s="3"/>
      <c r="T102" s="3">
        <v>10000</v>
      </c>
      <c r="U102" s="3">
        <v>5000</v>
      </c>
      <c r="V102" s="3">
        <v>2500</v>
      </c>
      <c r="W102" s="3"/>
      <c r="X102" s="3">
        <v>5000</v>
      </c>
      <c r="Y102" s="3"/>
      <c r="Z102" s="3">
        <v>230</v>
      </c>
      <c r="AA102" s="3"/>
      <c r="AB102" s="3">
        <f t="shared" si="8"/>
        <v>38830</v>
      </c>
    </row>
    <row r="103" spans="1:28" x14ac:dyDescent="0.25">
      <c r="A103" s="1"/>
      <c r="B103" s="1"/>
      <c r="C103" s="1"/>
      <c r="D103" s="1"/>
      <c r="E103" s="1"/>
      <c r="F103" s="1" t="s">
        <v>123</v>
      </c>
      <c r="G103" s="3">
        <v>6680</v>
      </c>
      <c r="H103" s="3"/>
      <c r="I103" s="3">
        <v>3300</v>
      </c>
      <c r="J103" s="3"/>
      <c r="K103" s="3">
        <v>6000</v>
      </c>
      <c r="L103" s="3">
        <v>3000</v>
      </c>
      <c r="M103" s="3">
        <v>7000</v>
      </c>
      <c r="N103" s="3">
        <v>7000</v>
      </c>
      <c r="O103" s="3"/>
      <c r="P103" s="3">
        <v>3000</v>
      </c>
      <c r="Q103" s="3">
        <v>2500</v>
      </c>
      <c r="R103" s="3"/>
      <c r="S103" s="3"/>
      <c r="T103" s="3">
        <v>5000</v>
      </c>
      <c r="U103" s="3">
        <v>2000</v>
      </c>
      <c r="V103" s="3">
        <v>1000</v>
      </c>
      <c r="W103" s="3">
        <v>3000</v>
      </c>
      <c r="X103" s="3">
        <v>1000</v>
      </c>
      <c r="Y103" s="3">
        <v>6600</v>
      </c>
      <c r="Z103" s="3">
        <v>1200</v>
      </c>
      <c r="AA103" s="3">
        <v>10000</v>
      </c>
      <c r="AB103" s="3">
        <f t="shared" si="8"/>
        <v>68280</v>
      </c>
    </row>
    <row r="104" spans="1:28" x14ac:dyDescent="0.25">
      <c r="A104" s="1"/>
      <c r="B104" s="1"/>
      <c r="C104" s="1"/>
      <c r="D104" s="1"/>
      <c r="E104" s="1"/>
      <c r="F104" s="1" t="s">
        <v>124</v>
      </c>
      <c r="G104" s="3"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>
        <v>1000</v>
      </c>
      <c r="W104" s="3"/>
      <c r="X104" s="3"/>
      <c r="Y104" s="3"/>
      <c r="Z104" s="3"/>
      <c r="AA104" s="3"/>
      <c r="AB104" s="3">
        <f t="shared" si="8"/>
        <v>1000</v>
      </c>
    </row>
    <row r="105" spans="1:28" x14ac:dyDescent="0.25">
      <c r="A105" s="1"/>
      <c r="B105" s="1"/>
      <c r="C105" s="1"/>
      <c r="D105" s="1"/>
      <c r="E105" s="1"/>
      <c r="F105" s="1" t="s">
        <v>125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>
        <v>505</v>
      </c>
      <c r="AA105" s="3"/>
      <c r="AB105" s="3">
        <f t="shared" si="8"/>
        <v>505</v>
      </c>
    </row>
    <row r="106" spans="1:28" x14ac:dyDescent="0.25">
      <c r="A106" s="1"/>
      <c r="B106" s="1"/>
      <c r="C106" s="1"/>
      <c r="D106" s="1"/>
      <c r="E106" s="1"/>
      <c r="F106" s="1" t="s">
        <v>126</v>
      </c>
      <c r="G106" s="3"/>
      <c r="H106" s="3"/>
      <c r="I106" s="3"/>
      <c r="J106" s="3"/>
      <c r="K106" s="3"/>
      <c r="L106" s="3"/>
      <c r="M106" s="3">
        <v>28000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>
        <f t="shared" si="8"/>
        <v>28000</v>
      </c>
    </row>
    <row r="107" spans="1:28" x14ac:dyDescent="0.25">
      <c r="A107" s="1"/>
      <c r="B107" s="1"/>
      <c r="C107" s="1"/>
      <c r="D107" s="1"/>
      <c r="E107" s="1"/>
      <c r="F107" s="1" t="s">
        <v>127</v>
      </c>
      <c r="G107" s="3"/>
      <c r="H107" s="3"/>
      <c r="I107" s="3"/>
      <c r="J107" s="3"/>
      <c r="K107" s="3"/>
      <c r="L107" s="3">
        <v>3000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>
        <v>10000</v>
      </c>
      <c r="AA107" s="3">
        <v>6000</v>
      </c>
      <c r="AB107" s="3">
        <f t="shared" si="8"/>
        <v>19000</v>
      </c>
    </row>
    <row r="108" spans="1:28" x14ac:dyDescent="0.25">
      <c r="A108" s="1"/>
      <c r="B108" s="1"/>
      <c r="C108" s="1"/>
      <c r="D108" s="1"/>
      <c r="E108" s="1"/>
      <c r="F108" s="1" t="s">
        <v>128</v>
      </c>
      <c r="G108" s="3"/>
      <c r="H108" s="3"/>
      <c r="I108" s="3"/>
      <c r="J108" s="3"/>
      <c r="K108" s="3"/>
      <c r="L108" s="3"/>
      <c r="M108" s="3">
        <v>1860</v>
      </c>
      <c r="N108" s="3">
        <v>300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>
        <f t="shared" si="8"/>
        <v>2160</v>
      </c>
    </row>
    <row r="109" spans="1:28" x14ac:dyDescent="0.25">
      <c r="A109" s="1"/>
      <c r="B109" s="1"/>
      <c r="C109" s="1"/>
      <c r="D109" s="1"/>
      <c r="E109" s="1"/>
      <c r="F109" s="1" t="s">
        <v>129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>
        <v>125</v>
      </c>
      <c r="W109" s="3"/>
      <c r="X109" s="3"/>
      <c r="Y109" s="3"/>
      <c r="Z109" s="3"/>
      <c r="AA109" s="3"/>
      <c r="AB109" s="3">
        <f t="shared" si="8"/>
        <v>125</v>
      </c>
    </row>
    <row r="110" spans="1:28" x14ac:dyDescent="0.25">
      <c r="A110" s="1"/>
      <c r="B110" s="1"/>
      <c r="C110" s="1"/>
      <c r="D110" s="1"/>
      <c r="E110" s="1"/>
      <c r="F110" s="1" t="s">
        <v>130</v>
      </c>
      <c r="G110" s="3">
        <v>200</v>
      </c>
      <c r="H110" s="3"/>
      <c r="I110" s="3"/>
      <c r="J110" s="3"/>
      <c r="K110" s="3"/>
      <c r="L110" s="3">
        <v>1500</v>
      </c>
      <c r="M110" s="3">
        <v>3000</v>
      </c>
      <c r="N110" s="3">
        <v>500</v>
      </c>
      <c r="O110" s="3"/>
      <c r="P110" s="3">
        <v>300</v>
      </c>
      <c r="Q110" s="3">
        <v>100</v>
      </c>
      <c r="R110" s="3"/>
      <c r="S110" s="3"/>
      <c r="T110" s="3">
        <v>500</v>
      </c>
      <c r="U110" s="3"/>
      <c r="V110" s="3">
        <v>0</v>
      </c>
      <c r="W110" s="3">
        <v>250</v>
      </c>
      <c r="X110" s="3">
        <v>50</v>
      </c>
      <c r="Y110" s="3">
        <v>730</v>
      </c>
      <c r="Z110" s="3">
        <v>100</v>
      </c>
      <c r="AA110" s="3">
        <v>500</v>
      </c>
      <c r="AB110" s="3">
        <f t="shared" si="8"/>
        <v>7730</v>
      </c>
    </row>
    <row r="111" spans="1:28" x14ac:dyDescent="0.25">
      <c r="A111" s="1"/>
      <c r="B111" s="1"/>
      <c r="C111" s="1"/>
      <c r="D111" s="1"/>
      <c r="E111" s="1"/>
      <c r="F111" s="1" t="s">
        <v>131</v>
      </c>
      <c r="G111" s="3"/>
      <c r="H111" s="3"/>
      <c r="I111" s="3"/>
      <c r="J111" s="3"/>
      <c r="K111" s="3"/>
      <c r="L111" s="3"/>
      <c r="M111" s="3">
        <v>3000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>
        <f t="shared" si="8"/>
        <v>3000</v>
      </c>
    </row>
    <row r="112" spans="1:28" x14ac:dyDescent="0.25">
      <c r="A112" s="1"/>
      <c r="B112" s="1"/>
      <c r="C112" s="1"/>
      <c r="D112" s="1"/>
      <c r="E112" s="1"/>
      <c r="F112" s="1" t="s">
        <v>132</v>
      </c>
      <c r="G112" s="3"/>
      <c r="H112" s="3"/>
      <c r="I112" s="3"/>
      <c r="J112" s="3"/>
      <c r="K112" s="3"/>
      <c r="L112" s="3"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>
        <f t="shared" si="8"/>
        <v>0</v>
      </c>
    </row>
    <row r="113" spans="1:28" x14ac:dyDescent="0.25">
      <c r="A113" s="1"/>
      <c r="B113" s="1"/>
      <c r="C113" s="1"/>
      <c r="D113" s="1"/>
      <c r="E113" s="1"/>
      <c r="F113" s="1" t="s">
        <v>133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>
        <v>3100</v>
      </c>
      <c r="U113" s="3"/>
      <c r="V113" s="3"/>
      <c r="W113" s="3"/>
      <c r="X113" s="3"/>
      <c r="Y113" s="3"/>
      <c r="Z113" s="3"/>
      <c r="AA113" s="3"/>
      <c r="AB113" s="3">
        <f t="shared" si="8"/>
        <v>3100</v>
      </c>
    </row>
    <row r="114" spans="1:28" x14ac:dyDescent="0.25">
      <c r="A114" s="1"/>
      <c r="B114" s="1"/>
      <c r="C114" s="1"/>
      <c r="D114" s="1"/>
      <c r="E114" s="1"/>
      <c r="F114" s="1" t="s">
        <v>134</v>
      </c>
      <c r="G114" s="3"/>
      <c r="H114" s="3"/>
      <c r="I114" s="3"/>
      <c r="J114" s="3"/>
      <c r="K114" s="3"/>
      <c r="L114" s="3">
        <v>1000</v>
      </c>
      <c r="M114" s="3">
        <v>1500</v>
      </c>
      <c r="N114" s="3">
        <v>1200</v>
      </c>
      <c r="O114" s="3"/>
      <c r="P114" s="3"/>
      <c r="Q114" s="3"/>
      <c r="R114" s="3"/>
      <c r="S114" s="3"/>
      <c r="T114" s="3"/>
      <c r="U114" s="3"/>
      <c r="V114" s="3"/>
      <c r="W114" s="3">
        <v>1000</v>
      </c>
      <c r="X114" s="3"/>
      <c r="Y114" s="3"/>
      <c r="Z114" s="3">
        <v>1000</v>
      </c>
      <c r="AA114" s="3">
        <v>1000</v>
      </c>
      <c r="AB114" s="3">
        <f t="shared" ref="AB114:AB134" si="9">ROUND(SUM(G114:AA114),5)</f>
        <v>6700</v>
      </c>
    </row>
    <row r="115" spans="1:28" x14ac:dyDescent="0.25">
      <c r="A115" s="1"/>
      <c r="B115" s="1"/>
      <c r="C115" s="1"/>
      <c r="D115" s="1"/>
      <c r="E115" s="1"/>
      <c r="F115" s="1" t="s">
        <v>135</v>
      </c>
      <c r="G115" s="3">
        <v>150</v>
      </c>
      <c r="H115" s="3"/>
      <c r="I115" s="3"/>
      <c r="J115" s="3"/>
      <c r="K115" s="3"/>
      <c r="L115" s="3"/>
      <c r="M115" s="3">
        <v>4000</v>
      </c>
      <c r="N115" s="3">
        <v>200</v>
      </c>
      <c r="O115" s="3"/>
      <c r="P115" s="3">
        <v>100</v>
      </c>
      <c r="Q115" s="3"/>
      <c r="R115" s="3"/>
      <c r="S115" s="3"/>
      <c r="T115" s="3">
        <v>200</v>
      </c>
      <c r="U115" s="3"/>
      <c r="V115" s="3"/>
      <c r="W115" s="3">
        <v>300</v>
      </c>
      <c r="X115" s="3"/>
      <c r="Y115" s="3">
        <v>100</v>
      </c>
      <c r="Z115" s="3">
        <v>0</v>
      </c>
      <c r="AA115" s="3">
        <v>250</v>
      </c>
      <c r="AB115" s="3">
        <f t="shared" si="9"/>
        <v>5300</v>
      </c>
    </row>
    <row r="116" spans="1:28" x14ac:dyDescent="0.25">
      <c r="A116" s="1"/>
      <c r="B116" s="1"/>
      <c r="C116" s="1"/>
      <c r="D116" s="1"/>
      <c r="E116" s="1"/>
      <c r="F116" s="1" t="s">
        <v>136</v>
      </c>
      <c r="G116" s="3"/>
      <c r="H116" s="3"/>
      <c r="I116" s="3"/>
      <c r="J116" s="3"/>
      <c r="K116" s="3"/>
      <c r="L116" s="3">
        <v>750</v>
      </c>
      <c r="M116" s="3">
        <v>2500</v>
      </c>
      <c r="N116" s="3">
        <v>150</v>
      </c>
      <c r="O116" s="3"/>
      <c r="P116" s="3">
        <v>200</v>
      </c>
      <c r="Q116" s="3"/>
      <c r="R116" s="3"/>
      <c r="S116" s="3"/>
      <c r="T116" s="3"/>
      <c r="U116" s="3"/>
      <c r="V116" s="3"/>
      <c r="W116" s="3"/>
      <c r="X116" s="3"/>
      <c r="Y116" s="3">
        <v>0</v>
      </c>
      <c r="Z116" s="3">
        <v>400</v>
      </c>
      <c r="AA116" s="3">
        <v>150</v>
      </c>
      <c r="AB116" s="3">
        <f t="shared" si="9"/>
        <v>4150</v>
      </c>
    </row>
    <row r="117" spans="1:28" x14ac:dyDescent="0.25">
      <c r="A117" s="1"/>
      <c r="B117" s="1"/>
      <c r="C117" s="1"/>
      <c r="D117" s="1"/>
      <c r="E117" s="1"/>
      <c r="F117" s="1" t="s">
        <v>137</v>
      </c>
      <c r="G117" s="3"/>
      <c r="H117" s="3"/>
      <c r="I117" s="3"/>
      <c r="J117" s="3"/>
      <c r="K117" s="3"/>
      <c r="L117" s="3"/>
      <c r="M117" s="3">
        <v>500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>
        <v>500</v>
      </c>
      <c r="AB117" s="3">
        <f t="shared" si="9"/>
        <v>1000</v>
      </c>
    </row>
    <row r="118" spans="1:28" x14ac:dyDescent="0.25">
      <c r="A118" s="1"/>
      <c r="B118" s="1"/>
      <c r="C118" s="1"/>
      <c r="D118" s="1"/>
      <c r="E118" s="1"/>
      <c r="F118" s="1" t="s">
        <v>138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>
        <v>5400</v>
      </c>
      <c r="X118" s="3"/>
      <c r="Y118" s="3"/>
      <c r="Z118" s="3"/>
      <c r="AA118" s="3"/>
      <c r="AB118" s="3">
        <f t="shared" si="9"/>
        <v>5400</v>
      </c>
    </row>
    <row r="119" spans="1:28" x14ac:dyDescent="0.25">
      <c r="A119" s="1"/>
      <c r="B119" s="1"/>
      <c r="C119" s="1"/>
      <c r="D119" s="1"/>
      <c r="E119" s="1"/>
      <c r="F119" s="1" t="s">
        <v>139</v>
      </c>
      <c r="G119" s="3">
        <v>250</v>
      </c>
      <c r="H119" s="3"/>
      <c r="I119" s="3">
        <v>4500</v>
      </c>
      <c r="J119" s="3"/>
      <c r="K119" s="3">
        <v>2000</v>
      </c>
      <c r="L119" s="3"/>
      <c r="M119" s="3">
        <v>3500</v>
      </c>
      <c r="N119" s="3">
        <v>3500</v>
      </c>
      <c r="O119" s="3"/>
      <c r="P119" s="3">
        <v>1000</v>
      </c>
      <c r="Q119" s="3">
        <v>500</v>
      </c>
      <c r="R119" s="3"/>
      <c r="S119" s="3"/>
      <c r="T119" s="3">
        <v>1000</v>
      </c>
      <c r="U119" s="3">
        <v>200</v>
      </c>
      <c r="V119" s="3">
        <v>500</v>
      </c>
      <c r="W119" s="3">
        <v>200</v>
      </c>
      <c r="X119" s="3">
        <v>500</v>
      </c>
      <c r="Y119" s="3"/>
      <c r="Z119" s="3"/>
      <c r="AA119" s="3">
        <v>500</v>
      </c>
      <c r="AB119" s="3">
        <f t="shared" si="9"/>
        <v>18150</v>
      </c>
    </row>
    <row r="120" spans="1:28" x14ac:dyDescent="0.25">
      <c r="A120" s="1"/>
      <c r="B120" s="1"/>
      <c r="C120" s="1"/>
      <c r="D120" s="1"/>
      <c r="E120" s="1"/>
      <c r="F120" s="1" t="s">
        <v>140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>
        <v>600</v>
      </c>
      <c r="X120" s="3"/>
      <c r="Y120" s="3"/>
      <c r="Z120" s="3"/>
      <c r="AA120" s="3"/>
      <c r="AB120" s="3">
        <f t="shared" si="9"/>
        <v>600</v>
      </c>
    </row>
    <row r="121" spans="1:28" x14ac:dyDescent="0.25">
      <c r="A121" s="1"/>
      <c r="B121" s="1"/>
      <c r="C121" s="1"/>
      <c r="D121" s="1"/>
      <c r="E121" s="1"/>
      <c r="F121" s="1" t="s">
        <v>141</v>
      </c>
      <c r="G121" s="3">
        <v>400</v>
      </c>
      <c r="H121" s="3"/>
      <c r="I121" s="3">
        <v>500</v>
      </c>
      <c r="J121" s="3"/>
      <c r="K121" s="3">
        <v>13000</v>
      </c>
      <c r="L121" s="3">
        <v>2000</v>
      </c>
      <c r="M121" s="3">
        <v>4000</v>
      </c>
      <c r="N121" s="3">
        <v>6000</v>
      </c>
      <c r="O121" s="3"/>
      <c r="P121" s="3">
        <v>1190</v>
      </c>
      <c r="Q121" s="3">
        <v>1200</v>
      </c>
      <c r="R121" s="3"/>
      <c r="S121" s="3"/>
      <c r="T121" s="3">
        <v>1000</v>
      </c>
      <c r="U121" s="3">
        <v>1000</v>
      </c>
      <c r="V121" s="3">
        <v>1000</v>
      </c>
      <c r="W121" s="3">
        <v>5000</v>
      </c>
      <c r="X121" s="3">
        <v>500</v>
      </c>
      <c r="Y121" s="3">
        <v>8000</v>
      </c>
      <c r="Z121" s="3">
        <v>4000</v>
      </c>
      <c r="AA121" s="3">
        <v>5000</v>
      </c>
      <c r="AB121" s="3">
        <f t="shared" si="9"/>
        <v>53790</v>
      </c>
    </row>
    <row r="122" spans="1:28" x14ac:dyDescent="0.25">
      <c r="A122" s="1"/>
      <c r="B122" s="1"/>
      <c r="C122" s="1"/>
      <c r="D122" s="1"/>
      <c r="E122" s="1"/>
      <c r="F122" s="1" t="s">
        <v>142</v>
      </c>
      <c r="G122" s="3">
        <v>2000</v>
      </c>
      <c r="H122" s="3"/>
      <c r="I122" s="3">
        <v>50</v>
      </c>
      <c r="J122" s="3"/>
      <c r="K122" s="3"/>
      <c r="L122" s="3"/>
      <c r="M122" s="3"/>
      <c r="N122" s="3">
        <v>7000</v>
      </c>
      <c r="O122" s="3"/>
      <c r="P122" s="3"/>
      <c r="Q122" s="3">
        <v>2500</v>
      </c>
      <c r="R122" s="3">
        <v>500</v>
      </c>
      <c r="S122" s="3"/>
      <c r="T122" s="3">
        <v>250</v>
      </c>
      <c r="U122" s="3">
        <v>1000</v>
      </c>
      <c r="V122" s="3">
        <v>500</v>
      </c>
      <c r="W122" s="3"/>
      <c r="X122" s="3"/>
      <c r="Y122" s="3">
        <v>2000</v>
      </c>
      <c r="Z122" s="3"/>
      <c r="AA122" s="3">
        <v>300</v>
      </c>
      <c r="AB122" s="3">
        <f t="shared" si="9"/>
        <v>16100</v>
      </c>
    </row>
    <row r="123" spans="1:28" x14ac:dyDescent="0.25">
      <c r="A123" s="1"/>
      <c r="B123" s="1"/>
      <c r="C123" s="1"/>
      <c r="D123" s="1"/>
      <c r="E123" s="1"/>
      <c r="F123" s="1" t="s">
        <v>143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>
        <v>4000</v>
      </c>
      <c r="AB123" s="3">
        <f t="shared" si="9"/>
        <v>4000</v>
      </c>
    </row>
    <row r="124" spans="1:28" x14ac:dyDescent="0.25">
      <c r="A124" s="1"/>
      <c r="B124" s="1"/>
      <c r="C124" s="1"/>
      <c r="D124" s="1"/>
      <c r="E124" s="1"/>
      <c r="F124" s="1" t="s">
        <v>144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>
        <v>50000</v>
      </c>
      <c r="Z124" s="3"/>
      <c r="AA124" s="3"/>
      <c r="AB124" s="3">
        <f t="shared" si="9"/>
        <v>50000</v>
      </c>
    </row>
    <row r="125" spans="1:28" x14ac:dyDescent="0.25">
      <c r="A125" s="1"/>
      <c r="B125" s="1"/>
      <c r="C125" s="1"/>
      <c r="D125" s="1"/>
      <c r="E125" s="1"/>
      <c r="F125" s="1" t="s">
        <v>145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>
        <v>5000</v>
      </c>
      <c r="Z125" s="3"/>
      <c r="AA125" s="3"/>
      <c r="AB125" s="3">
        <f t="shared" si="9"/>
        <v>5000</v>
      </c>
    </row>
    <row r="126" spans="1:28" x14ac:dyDescent="0.25">
      <c r="A126" s="1"/>
      <c r="B126" s="1"/>
      <c r="C126" s="1"/>
      <c r="D126" s="1"/>
      <c r="E126" s="1"/>
      <c r="F126" s="1" t="s">
        <v>146</v>
      </c>
      <c r="G126" s="3"/>
      <c r="H126" s="3"/>
      <c r="I126" s="3"/>
      <c r="J126" s="3"/>
      <c r="K126" s="3"/>
      <c r="L126" s="3">
        <v>36750</v>
      </c>
      <c r="M126" s="3"/>
      <c r="N126" s="3"/>
      <c r="O126" s="3"/>
      <c r="P126" s="3"/>
      <c r="Q126" s="3"/>
      <c r="R126" s="3"/>
      <c r="S126" s="3"/>
      <c r="T126" s="3">
        <v>1100</v>
      </c>
      <c r="U126" s="3"/>
      <c r="V126" s="3">
        <v>2000</v>
      </c>
      <c r="W126" s="3"/>
      <c r="X126" s="3"/>
      <c r="Y126" s="3"/>
      <c r="Z126" s="3">
        <v>5400</v>
      </c>
      <c r="AA126" s="3">
        <v>15750</v>
      </c>
      <c r="AB126" s="3">
        <f t="shared" si="9"/>
        <v>61000</v>
      </c>
    </row>
    <row r="127" spans="1:28" x14ac:dyDescent="0.25">
      <c r="A127" s="1"/>
      <c r="B127" s="1"/>
      <c r="C127" s="1"/>
      <c r="D127" s="1"/>
      <c r="E127" s="1"/>
      <c r="F127" s="1" t="s">
        <v>147</v>
      </c>
      <c r="G127" s="3"/>
      <c r="H127" s="3"/>
      <c r="I127" s="3"/>
      <c r="J127" s="3"/>
      <c r="K127" s="3"/>
      <c r="L127" s="3"/>
      <c r="M127" s="3">
        <v>18700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>
        <f t="shared" si="9"/>
        <v>18700</v>
      </c>
    </row>
    <row r="128" spans="1:28" x14ac:dyDescent="0.25">
      <c r="A128" s="1"/>
      <c r="B128" s="1"/>
      <c r="C128" s="1"/>
      <c r="D128" s="1"/>
      <c r="E128" s="1"/>
      <c r="F128" s="1" t="s">
        <v>148</v>
      </c>
      <c r="G128" s="3"/>
      <c r="H128" s="3"/>
      <c r="I128" s="3"/>
      <c r="J128" s="3"/>
      <c r="K128" s="3"/>
      <c r="L128" s="3">
        <v>0</v>
      </c>
      <c r="M128" s="3">
        <v>200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>
        <f t="shared" si="9"/>
        <v>200</v>
      </c>
    </row>
    <row r="129" spans="1:28" x14ac:dyDescent="0.25">
      <c r="A129" s="1"/>
      <c r="B129" s="1"/>
      <c r="C129" s="1"/>
      <c r="D129" s="1"/>
      <c r="E129" s="1"/>
      <c r="F129" s="1" t="s">
        <v>149</v>
      </c>
      <c r="G129" s="3">
        <v>1600</v>
      </c>
      <c r="H129" s="3"/>
      <c r="I129" s="3">
        <v>375</v>
      </c>
      <c r="J129" s="3"/>
      <c r="K129" s="3">
        <v>900</v>
      </c>
      <c r="L129" s="3">
        <v>1500</v>
      </c>
      <c r="M129" s="3">
        <v>3200</v>
      </c>
      <c r="N129" s="3">
        <v>500</v>
      </c>
      <c r="O129" s="3"/>
      <c r="P129" s="3">
        <v>885</v>
      </c>
      <c r="Q129" s="3"/>
      <c r="R129" s="3"/>
      <c r="S129" s="3"/>
      <c r="T129" s="3">
        <v>550</v>
      </c>
      <c r="U129" s="3"/>
      <c r="V129" s="3">
        <v>600</v>
      </c>
      <c r="W129" s="3"/>
      <c r="X129" s="3">
        <v>780</v>
      </c>
      <c r="Y129" s="3"/>
      <c r="Z129" s="3"/>
      <c r="AA129" s="3">
        <v>550</v>
      </c>
      <c r="AB129" s="3">
        <f t="shared" si="9"/>
        <v>11440</v>
      </c>
    </row>
    <row r="130" spans="1:28" x14ac:dyDescent="0.25">
      <c r="A130" s="1"/>
      <c r="B130" s="1"/>
      <c r="C130" s="1"/>
      <c r="D130" s="1"/>
      <c r="E130" s="1"/>
      <c r="F130" s="1" t="s">
        <v>150</v>
      </c>
      <c r="G130" s="3"/>
      <c r="H130" s="3"/>
      <c r="I130" s="3">
        <v>1200</v>
      </c>
      <c r="J130" s="3"/>
      <c r="K130" s="3">
        <v>531</v>
      </c>
      <c r="L130" s="3"/>
      <c r="M130" s="3">
        <v>175</v>
      </c>
      <c r="N130" s="3">
        <v>1500</v>
      </c>
      <c r="O130" s="3"/>
      <c r="P130" s="3">
        <v>100</v>
      </c>
      <c r="Q130" s="3">
        <v>366</v>
      </c>
      <c r="R130" s="3">
        <v>85</v>
      </c>
      <c r="S130" s="3"/>
      <c r="T130" s="3">
        <v>100</v>
      </c>
      <c r="U130" s="3">
        <v>250</v>
      </c>
      <c r="V130" s="3">
        <v>1700</v>
      </c>
      <c r="W130" s="3">
        <v>25000</v>
      </c>
      <c r="X130" s="3">
        <v>685</v>
      </c>
      <c r="Y130" s="3"/>
      <c r="Z130" s="3"/>
      <c r="AA130" s="3"/>
      <c r="AB130" s="3">
        <f t="shared" si="9"/>
        <v>31692</v>
      </c>
    </row>
    <row r="131" spans="1:28" x14ac:dyDescent="0.25">
      <c r="A131" s="1"/>
      <c r="B131" s="1"/>
      <c r="C131" s="1"/>
      <c r="D131" s="1"/>
      <c r="E131" s="1"/>
      <c r="F131" s="1" t="s">
        <v>151</v>
      </c>
      <c r="G131" s="3">
        <v>0</v>
      </c>
      <c r="H131" s="3"/>
      <c r="I131" s="3"/>
      <c r="J131" s="3"/>
      <c r="K131" s="3"/>
      <c r="L131" s="3">
        <v>400</v>
      </c>
      <c r="M131" s="3">
        <v>1000</v>
      </c>
      <c r="N131" s="3">
        <v>250</v>
      </c>
      <c r="O131" s="3"/>
      <c r="P131" s="3">
        <v>600</v>
      </c>
      <c r="Q131" s="3"/>
      <c r="R131" s="3"/>
      <c r="S131" s="3"/>
      <c r="T131" s="3"/>
      <c r="U131" s="3"/>
      <c r="V131" s="3"/>
      <c r="W131" s="3"/>
      <c r="X131" s="3"/>
      <c r="Y131" s="3">
        <v>50</v>
      </c>
      <c r="Z131" s="3">
        <v>250</v>
      </c>
      <c r="AA131" s="3">
        <v>300</v>
      </c>
      <c r="AB131" s="3">
        <f t="shared" si="9"/>
        <v>2850</v>
      </c>
    </row>
    <row r="132" spans="1:28" x14ac:dyDescent="0.25">
      <c r="A132" s="1"/>
      <c r="B132" s="1"/>
      <c r="C132" s="1"/>
      <c r="D132" s="1"/>
      <c r="E132" s="1"/>
      <c r="F132" s="1" t="s">
        <v>152</v>
      </c>
      <c r="G132" s="3"/>
      <c r="H132" s="3"/>
      <c r="I132" s="3"/>
      <c r="J132" s="3"/>
      <c r="K132" s="3"/>
      <c r="L132" s="3">
        <v>400</v>
      </c>
      <c r="M132" s="3">
        <v>0</v>
      </c>
      <c r="N132" s="3"/>
      <c r="O132" s="3"/>
      <c r="P132" s="3"/>
      <c r="Q132" s="3"/>
      <c r="R132" s="3"/>
      <c r="S132" s="3"/>
      <c r="T132" s="3">
        <v>1100</v>
      </c>
      <c r="U132" s="3"/>
      <c r="V132" s="3"/>
      <c r="W132" s="3">
        <v>400</v>
      </c>
      <c r="X132" s="3"/>
      <c r="Y132" s="3">
        <v>400</v>
      </c>
      <c r="Z132" s="3"/>
      <c r="AA132" s="3">
        <v>700</v>
      </c>
      <c r="AB132" s="3">
        <f t="shared" si="9"/>
        <v>3000</v>
      </c>
    </row>
    <row r="133" spans="1:28" ht="15.75" thickBot="1" x14ac:dyDescent="0.3">
      <c r="A133" s="1"/>
      <c r="B133" s="1"/>
      <c r="C133" s="1"/>
      <c r="D133" s="1"/>
      <c r="E133" s="1"/>
      <c r="F133" s="1" t="s">
        <v>153</v>
      </c>
      <c r="G133" s="4"/>
      <c r="H133" s="3"/>
      <c r="I133" s="4"/>
      <c r="J133" s="3"/>
      <c r="K133" s="4"/>
      <c r="L133" s="4"/>
      <c r="M133" s="4"/>
      <c r="N133" s="4"/>
      <c r="O133" s="3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>
        <v>3000</v>
      </c>
      <c r="AB133" s="4">
        <f t="shared" si="9"/>
        <v>3000</v>
      </c>
    </row>
    <row r="134" spans="1:28" x14ac:dyDescent="0.25">
      <c r="A134" s="1"/>
      <c r="B134" s="1"/>
      <c r="C134" s="1"/>
      <c r="D134" s="1"/>
      <c r="E134" s="1" t="s">
        <v>154</v>
      </c>
      <c r="F134" s="1"/>
      <c r="G134" s="3">
        <f>ROUND(SUM(G81:G133),5)</f>
        <v>37345</v>
      </c>
      <c r="H134" s="3"/>
      <c r="I134" s="3">
        <f>ROUND(SUM(I81:I133),5)</f>
        <v>18425</v>
      </c>
      <c r="J134" s="3"/>
      <c r="K134" s="3">
        <f>ROUND(SUM(K81:K133),5)</f>
        <v>29573</v>
      </c>
      <c r="L134" s="3">
        <f>ROUND(SUM(L81:L133),5)</f>
        <v>358160</v>
      </c>
      <c r="M134" s="3">
        <f>ROUND(SUM(M81:M133),5)</f>
        <v>150575</v>
      </c>
      <c r="N134" s="3">
        <f>ROUND(SUM(N81:N133),5)</f>
        <v>54750</v>
      </c>
      <c r="O134" s="3"/>
      <c r="P134" s="3">
        <f t="shared" ref="P134:AA134" si="10">ROUND(SUM(P81:P133),5)</f>
        <v>12775</v>
      </c>
      <c r="Q134" s="3">
        <f t="shared" si="10"/>
        <v>15106</v>
      </c>
      <c r="R134" s="3">
        <f t="shared" si="10"/>
        <v>3085</v>
      </c>
      <c r="S134" s="3">
        <f t="shared" si="10"/>
        <v>41616</v>
      </c>
      <c r="T134" s="3">
        <f t="shared" si="10"/>
        <v>27100</v>
      </c>
      <c r="U134" s="3">
        <f t="shared" si="10"/>
        <v>10550</v>
      </c>
      <c r="V134" s="3">
        <f t="shared" si="10"/>
        <v>19825</v>
      </c>
      <c r="W134" s="3">
        <f t="shared" si="10"/>
        <v>62660</v>
      </c>
      <c r="X134" s="3">
        <f t="shared" si="10"/>
        <v>9615</v>
      </c>
      <c r="Y134" s="3">
        <f t="shared" si="10"/>
        <v>121150</v>
      </c>
      <c r="Z134" s="3">
        <f t="shared" si="10"/>
        <v>32045</v>
      </c>
      <c r="AA134" s="3">
        <f t="shared" si="10"/>
        <v>82560</v>
      </c>
      <c r="AB134" s="3">
        <f t="shared" si="9"/>
        <v>1086915</v>
      </c>
    </row>
    <row r="135" spans="1:28" x14ac:dyDescent="0.25">
      <c r="A135" s="1"/>
      <c r="B135" s="1"/>
      <c r="C135" s="1"/>
      <c r="D135" s="1"/>
      <c r="E135" s="1" t="s">
        <v>155</v>
      </c>
      <c r="F135" s="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x14ac:dyDescent="0.25">
      <c r="A136" s="1"/>
      <c r="B136" s="1"/>
      <c r="C136" s="1"/>
      <c r="D136" s="1"/>
      <c r="E136" s="1"/>
      <c r="F136" s="1" t="s">
        <v>156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>
        <v>800</v>
      </c>
      <c r="Z136" s="3"/>
      <c r="AA136" s="3"/>
      <c r="AB136" s="3">
        <f t="shared" ref="AB136:AB155" si="11">ROUND(SUM(G136:AA136),5)</f>
        <v>800</v>
      </c>
    </row>
    <row r="137" spans="1:28" x14ac:dyDescent="0.25">
      <c r="A137" s="1"/>
      <c r="B137" s="1"/>
      <c r="C137" s="1"/>
      <c r="D137" s="1"/>
      <c r="E137" s="1"/>
      <c r="F137" s="1" t="s">
        <v>157</v>
      </c>
      <c r="G137" s="3"/>
      <c r="H137" s="3"/>
      <c r="I137" s="3"/>
      <c r="J137" s="3"/>
      <c r="K137" s="3"/>
      <c r="L137" s="3"/>
      <c r="M137" s="3"/>
      <c r="N137" s="3"/>
      <c r="O137" s="3"/>
      <c r="P137" s="3">
        <v>7000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>
        <f t="shared" si="11"/>
        <v>7000</v>
      </c>
    </row>
    <row r="138" spans="1:28" x14ac:dyDescent="0.25">
      <c r="A138" s="1"/>
      <c r="B138" s="1"/>
      <c r="C138" s="1"/>
      <c r="D138" s="1"/>
      <c r="E138" s="1"/>
      <c r="F138" s="1" t="s">
        <v>158</v>
      </c>
      <c r="G138" s="3">
        <v>500</v>
      </c>
      <c r="H138" s="3"/>
      <c r="I138" s="3"/>
      <c r="J138" s="3"/>
      <c r="K138" s="3"/>
      <c r="L138" s="3"/>
      <c r="M138" s="3"/>
      <c r="N138" s="3">
        <v>5000</v>
      </c>
      <c r="O138" s="3"/>
      <c r="P138" s="3"/>
      <c r="Q138" s="3">
        <v>1500</v>
      </c>
      <c r="R138" s="3">
        <v>50</v>
      </c>
      <c r="S138" s="3"/>
      <c r="T138" s="3">
        <v>4000</v>
      </c>
      <c r="U138" s="3">
        <v>0</v>
      </c>
      <c r="V138" s="3">
        <v>75</v>
      </c>
      <c r="W138" s="3"/>
      <c r="X138" s="3"/>
      <c r="Y138" s="3">
        <v>1800</v>
      </c>
      <c r="Z138" s="3">
        <v>1000</v>
      </c>
      <c r="AA138" s="3">
        <v>8000</v>
      </c>
      <c r="AB138" s="3">
        <f t="shared" si="11"/>
        <v>21925</v>
      </c>
    </row>
    <row r="139" spans="1:28" x14ac:dyDescent="0.25">
      <c r="A139" s="1"/>
      <c r="B139" s="1"/>
      <c r="C139" s="1"/>
      <c r="D139" s="1"/>
      <c r="E139" s="1"/>
      <c r="F139" s="1" t="s">
        <v>159</v>
      </c>
      <c r="G139" s="3"/>
      <c r="H139" s="3"/>
      <c r="I139" s="3"/>
      <c r="J139" s="3"/>
      <c r="K139" s="3"/>
      <c r="L139" s="3"/>
      <c r="M139" s="3"/>
      <c r="N139" s="3">
        <v>5500</v>
      </c>
      <c r="O139" s="3"/>
      <c r="P139" s="3"/>
      <c r="Q139" s="3"/>
      <c r="R139" s="3"/>
      <c r="S139" s="3"/>
      <c r="T139" s="3">
        <v>2500</v>
      </c>
      <c r="U139" s="3"/>
      <c r="V139" s="3"/>
      <c r="W139" s="3"/>
      <c r="X139" s="3"/>
      <c r="Y139" s="3"/>
      <c r="Z139" s="3"/>
      <c r="AA139" s="3"/>
      <c r="AB139" s="3">
        <f t="shared" si="11"/>
        <v>8000</v>
      </c>
    </row>
    <row r="140" spans="1:28" x14ac:dyDescent="0.25">
      <c r="A140" s="1"/>
      <c r="B140" s="1"/>
      <c r="C140" s="1"/>
      <c r="D140" s="1"/>
      <c r="E140" s="1"/>
      <c r="F140" s="1" t="s">
        <v>160</v>
      </c>
      <c r="G140" s="3"/>
      <c r="H140" s="3"/>
      <c r="I140" s="3"/>
      <c r="J140" s="3"/>
      <c r="K140" s="3"/>
      <c r="L140" s="3"/>
      <c r="M140" s="3"/>
      <c r="N140" s="3">
        <v>23000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>
        <f t="shared" si="11"/>
        <v>23000</v>
      </c>
    </row>
    <row r="141" spans="1:28" x14ac:dyDescent="0.25">
      <c r="A141" s="1"/>
      <c r="B141" s="1"/>
      <c r="C141" s="1"/>
      <c r="D141" s="1"/>
      <c r="E141" s="1"/>
      <c r="F141" s="1" t="s">
        <v>161</v>
      </c>
      <c r="G141" s="3"/>
      <c r="H141" s="3"/>
      <c r="I141" s="3"/>
      <c r="J141" s="3"/>
      <c r="K141" s="3"/>
      <c r="L141" s="3"/>
      <c r="M141" s="3"/>
      <c r="N141" s="3"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>
        <f t="shared" si="11"/>
        <v>0</v>
      </c>
    </row>
    <row r="142" spans="1:28" x14ac:dyDescent="0.25">
      <c r="A142" s="1"/>
      <c r="B142" s="1"/>
      <c r="C142" s="1"/>
      <c r="D142" s="1"/>
      <c r="E142" s="1"/>
      <c r="F142" s="1" t="s">
        <v>162</v>
      </c>
      <c r="G142" s="3"/>
      <c r="H142" s="3"/>
      <c r="I142" s="3"/>
      <c r="J142" s="3"/>
      <c r="K142" s="3"/>
      <c r="L142" s="3"/>
      <c r="M142" s="3"/>
      <c r="N142" s="3">
        <v>1300</v>
      </c>
      <c r="O142" s="3"/>
      <c r="P142" s="3"/>
      <c r="Q142" s="3"/>
      <c r="R142" s="3"/>
      <c r="S142" s="3"/>
      <c r="T142" s="3">
        <v>600</v>
      </c>
      <c r="U142" s="3"/>
      <c r="V142" s="3"/>
      <c r="W142" s="3"/>
      <c r="X142" s="3"/>
      <c r="Y142" s="3"/>
      <c r="Z142" s="3"/>
      <c r="AA142" s="3"/>
      <c r="AB142" s="3">
        <f t="shared" si="11"/>
        <v>1900</v>
      </c>
    </row>
    <row r="143" spans="1:28" x14ac:dyDescent="0.25">
      <c r="A143" s="1"/>
      <c r="B143" s="1"/>
      <c r="C143" s="1"/>
      <c r="D143" s="1"/>
      <c r="E143" s="1"/>
      <c r="F143" s="1" t="s">
        <v>163</v>
      </c>
      <c r="G143" s="3"/>
      <c r="H143" s="3"/>
      <c r="I143" s="3"/>
      <c r="J143" s="3"/>
      <c r="K143" s="3"/>
      <c r="L143" s="3"/>
      <c r="M143" s="3"/>
      <c r="N143" s="3">
        <v>28000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>
        <f t="shared" si="11"/>
        <v>28000</v>
      </c>
    </row>
    <row r="144" spans="1:28" x14ac:dyDescent="0.25">
      <c r="A144" s="1"/>
      <c r="B144" s="1"/>
      <c r="C144" s="1"/>
      <c r="D144" s="1"/>
      <c r="E144" s="1"/>
      <c r="F144" s="1" t="s">
        <v>164</v>
      </c>
      <c r="G144" s="3"/>
      <c r="H144" s="3"/>
      <c r="I144" s="3"/>
      <c r="J144" s="3"/>
      <c r="K144" s="3"/>
      <c r="L144" s="3"/>
      <c r="M144" s="3"/>
      <c r="N144" s="3">
        <v>5000</v>
      </c>
      <c r="O144" s="3"/>
      <c r="P144" s="3"/>
      <c r="Q144" s="3"/>
      <c r="R144" s="3"/>
      <c r="S144" s="3"/>
      <c r="T144" s="3">
        <v>0</v>
      </c>
      <c r="U144" s="3"/>
      <c r="V144" s="3"/>
      <c r="W144" s="3"/>
      <c r="X144" s="3"/>
      <c r="Y144" s="3"/>
      <c r="Z144" s="3"/>
      <c r="AA144" s="3"/>
      <c r="AB144" s="3">
        <f t="shared" si="11"/>
        <v>5000</v>
      </c>
    </row>
    <row r="145" spans="1:28" x14ac:dyDescent="0.25">
      <c r="A145" s="1"/>
      <c r="B145" s="1"/>
      <c r="C145" s="1"/>
      <c r="D145" s="1"/>
      <c r="E145" s="1"/>
      <c r="F145" s="1" t="s">
        <v>165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>
        <v>1500</v>
      </c>
      <c r="Z145" s="3"/>
      <c r="AA145" s="3"/>
      <c r="AB145" s="3">
        <f t="shared" si="11"/>
        <v>1500</v>
      </c>
    </row>
    <row r="146" spans="1:28" x14ac:dyDescent="0.25">
      <c r="A146" s="1"/>
      <c r="B146" s="1"/>
      <c r="C146" s="1"/>
      <c r="D146" s="1"/>
      <c r="E146" s="1"/>
      <c r="F146" s="1" t="s">
        <v>166</v>
      </c>
      <c r="G146" s="3"/>
      <c r="H146" s="3"/>
      <c r="I146" s="3"/>
      <c r="J146" s="3"/>
      <c r="K146" s="3"/>
      <c r="L146" s="3"/>
      <c r="M146" s="3"/>
      <c r="N146" s="3">
        <v>500</v>
      </c>
      <c r="O146" s="3"/>
      <c r="P146" s="3"/>
      <c r="Q146" s="3"/>
      <c r="R146" s="3"/>
      <c r="S146" s="3"/>
      <c r="T146" s="3"/>
      <c r="U146" s="3">
        <v>150</v>
      </c>
      <c r="V146" s="3">
        <v>0</v>
      </c>
      <c r="W146" s="3"/>
      <c r="X146" s="3"/>
      <c r="Y146" s="3">
        <v>3000</v>
      </c>
      <c r="Z146" s="3"/>
      <c r="AA146" s="3"/>
      <c r="AB146" s="3">
        <f t="shared" si="11"/>
        <v>3650</v>
      </c>
    </row>
    <row r="147" spans="1:28" x14ac:dyDescent="0.25">
      <c r="A147" s="1"/>
      <c r="B147" s="1"/>
      <c r="C147" s="1"/>
      <c r="D147" s="1"/>
      <c r="E147" s="1"/>
      <c r="F147" s="1" t="s">
        <v>167</v>
      </c>
      <c r="G147" s="3"/>
      <c r="H147" s="3"/>
      <c r="I147" s="3"/>
      <c r="J147" s="3"/>
      <c r="K147" s="3"/>
      <c r="L147" s="3"/>
      <c r="M147" s="3"/>
      <c r="N147" s="3"/>
      <c r="O147" s="3"/>
      <c r="P147" s="3">
        <v>550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>
        <f t="shared" si="11"/>
        <v>550</v>
      </c>
    </row>
    <row r="148" spans="1:28" x14ac:dyDescent="0.25">
      <c r="A148" s="1"/>
      <c r="B148" s="1"/>
      <c r="C148" s="1"/>
      <c r="D148" s="1"/>
      <c r="E148" s="1"/>
      <c r="F148" s="1" t="s">
        <v>168</v>
      </c>
      <c r="G148" s="3"/>
      <c r="H148" s="3"/>
      <c r="I148" s="3"/>
      <c r="J148" s="3"/>
      <c r="K148" s="3"/>
      <c r="L148" s="3"/>
      <c r="M148" s="3">
        <v>5000</v>
      </c>
      <c r="N148" s="3">
        <v>150</v>
      </c>
      <c r="O148" s="3"/>
      <c r="P148" s="3"/>
      <c r="Q148" s="3"/>
      <c r="R148" s="3"/>
      <c r="S148" s="3"/>
      <c r="T148" s="3"/>
      <c r="U148" s="3"/>
      <c r="V148" s="3">
        <v>50</v>
      </c>
      <c r="W148" s="3"/>
      <c r="X148" s="3"/>
      <c r="Y148" s="3"/>
      <c r="Z148" s="3"/>
      <c r="AA148" s="3"/>
      <c r="AB148" s="3">
        <f t="shared" si="11"/>
        <v>5200</v>
      </c>
    </row>
    <row r="149" spans="1:28" x14ac:dyDescent="0.25">
      <c r="A149" s="1"/>
      <c r="B149" s="1"/>
      <c r="C149" s="1"/>
      <c r="D149" s="1"/>
      <c r="E149" s="1"/>
      <c r="F149" s="1" t="s">
        <v>169</v>
      </c>
      <c r="G149" s="3">
        <v>300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>
        <v>50</v>
      </c>
      <c r="S149" s="3"/>
      <c r="T149" s="3"/>
      <c r="U149" s="3"/>
      <c r="V149" s="3">
        <v>50</v>
      </c>
      <c r="W149" s="3"/>
      <c r="X149" s="3"/>
      <c r="Y149" s="3">
        <v>500</v>
      </c>
      <c r="Z149" s="3"/>
      <c r="AA149" s="3"/>
      <c r="AB149" s="3">
        <f t="shared" si="11"/>
        <v>900</v>
      </c>
    </row>
    <row r="150" spans="1:28" x14ac:dyDescent="0.25">
      <c r="A150" s="1"/>
      <c r="B150" s="1"/>
      <c r="C150" s="1"/>
      <c r="D150" s="1"/>
      <c r="E150" s="1"/>
      <c r="F150" s="1" t="s">
        <v>170</v>
      </c>
      <c r="G150" s="3"/>
      <c r="H150" s="3"/>
      <c r="I150" s="3"/>
      <c r="J150" s="3"/>
      <c r="K150" s="3"/>
      <c r="L150" s="3">
        <v>100</v>
      </c>
      <c r="M150" s="3"/>
      <c r="N150" s="3">
        <v>100</v>
      </c>
      <c r="O150" s="3"/>
      <c r="P150" s="3"/>
      <c r="Q150" s="3"/>
      <c r="R150" s="3"/>
      <c r="S150" s="3"/>
      <c r="T150" s="3"/>
      <c r="U150" s="3"/>
      <c r="V150" s="3"/>
      <c r="W150" s="3"/>
      <c r="X150" s="3">
        <v>100</v>
      </c>
      <c r="Y150" s="3">
        <v>25</v>
      </c>
      <c r="Z150" s="3">
        <v>100</v>
      </c>
      <c r="AA150" s="3">
        <v>100</v>
      </c>
      <c r="AB150" s="3">
        <f t="shared" si="11"/>
        <v>525</v>
      </c>
    </row>
    <row r="151" spans="1:28" x14ac:dyDescent="0.25">
      <c r="A151" s="1"/>
      <c r="B151" s="1"/>
      <c r="C151" s="1"/>
      <c r="D151" s="1"/>
      <c r="E151" s="1"/>
      <c r="F151" s="1" t="s">
        <v>171</v>
      </c>
      <c r="G151" s="3">
        <v>100</v>
      </c>
      <c r="H151" s="3"/>
      <c r="I151" s="3">
        <v>1600</v>
      </c>
      <c r="J151" s="3"/>
      <c r="K151" s="3">
        <v>1100</v>
      </c>
      <c r="L151" s="3">
        <v>300</v>
      </c>
      <c r="M151" s="3">
        <v>1000</v>
      </c>
      <c r="N151" s="3">
        <v>3000</v>
      </c>
      <c r="O151" s="3"/>
      <c r="P151" s="3">
        <v>2300</v>
      </c>
      <c r="Q151" s="3">
        <v>500</v>
      </c>
      <c r="R151" s="3">
        <v>50</v>
      </c>
      <c r="S151" s="3"/>
      <c r="T151" s="3">
        <v>1000</v>
      </c>
      <c r="U151" s="3">
        <v>250</v>
      </c>
      <c r="V151" s="3">
        <v>300</v>
      </c>
      <c r="W151" s="3">
        <v>1000</v>
      </c>
      <c r="X151" s="3">
        <v>1000</v>
      </c>
      <c r="Y151" s="3">
        <v>500</v>
      </c>
      <c r="Z151" s="3">
        <v>300</v>
      </c>
      <c r="AA151" s="3">
        <v>500</v>
      </c>
      <c r="AB151" s="3">
        <f t="shared" si="11"/>
        <v>14800</v>
      </c>
    </row>
    <row r="152" spans="1:28" x14ac:dyDescent="0.25">
      <c r="A152" s="1"/>
      <c r="B152" s="1"/>
      <c r="C152" s="1"/>
      <c r="D152" s="1"/>
      <c r="E152" s="1"/>
      <c r="F152" s="1" t="s">
        <v>172</v>
      </c>
      <c r="G152" s="3"/>
      <c r="H152" s="3"/>
      <c r="I152" s="3"/>
      <c r="J152" s="3"/>
      <c r="K152" s="3"/>
      <c r="L152" s="3"/>
      <c r="M152" s="3"/>
      <c r="N152" s="3">
        <v>100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>
        <f t="shared" si="11"/>
        <v>100</v>
      </c>
    </row>
    <row r="153" spans="1:28" x14ac:dyDescent="0.25">
      <c r="A153" s="1"/>
      <c r="B153" s="1"/>
      <c r="C153" s="1"/>
      <c r="D153" s="1"/>
      <c r="E153" s="1"/>
      <c r="F153" s="1" t="s">
        <v>173</v>
      </c>
      <c r="G153" s="3"/>
      <c r="H153" s="3"/>
      <c r="I153" s="3"/>
      <c r="J153" s="3"/>
      <c r="K153" s="3"/>
      <c r="L153" s="3"/>
      <c r="M153" s="3"/>
      <c r="N153" s="3"/>
      <c r="O153" s="3"/>
      <c r="P153" s="3">
        <v>1400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>
        <f t="shared" si="11"/>
        <v>1400</v>
      </c>
    </row>
    <row r="154" spans="1:28" ht="15.75" thickBot="1" x14ac:dyDescent="0.3">
      <c r="A154" s="1"/>
      <c r="B154" s="1"/>
      <c r="C154" s="1"/>
      <c r="D154" s="1"/>
      <c r="E154" s="1"/>
      <c r="F154" s="1" t="s">
        <v>174</v>
      </c>
      <c r="G154" s="4"/>
      <c r="H154" s="3"/>
      <c r="I154" s="4"/>
      <c r="J154" s="3"/>
      <c r="K154" s="4"/>
      <c r="L154" s="4"/>
      <c r="M154" s="4"/>
      <c r="N154" s="4">
        <v>250</v>
      </c>
      <c r="O154" s="3"/>
      <c r="P154" s="4"/>
      <c r="Q154" s="4"/>
      <c r="R154" s="4"/>
      <c r="S154" s="3"/>
      <c r="T154" s="4"/>
      <c r="U154" s="4"/>
      <c r="V154" s="4"/>
      <c r="W154" s="4"/>
      <c r="X154" s="4"/>
      <c r="Y154" s="4"/>
      <c r="Z154" s="4"/>
      <c r="AA154" s="4"/>
      <c r="AB154" s="4">
        <f t="shared" si="11"/>
        <v>250</v>
      </c>
    </row>
    <row r="155" spans="1:28" x14ac:dyDescent="0.25">
      <c r="A155" s="1"/>
      <c r="B155" s="1"/>
      <c r="C155" s="1"/>
      <c r="D155" s="1"/>
      <c r="E155" s="1" t="s">
        <v>175</v>
      </c>
      <c r="F155" s="1"/>
      <c r="G155" s="3">
        <f>ROUND(SUM(G135:G154),5)</f>
        <v>900</v>
      </c>
      <c r="H155" s="3"/>
      <c r="I155" s="3">
        <f>ROUND(SUM(I135:I154),5)</f>
        <v>1600</v>
      </c>
      <c r="J155" s="3"/>
      <c r="K155" s="3">
        <f>ROUND(SUM(K135:K154),5)</f>
        <v>1100</v>
      </c>
      <c r="L155" s="3">
        <f>ROUND(SUM(L135:L154),5)</f>
        <v>400</v>
      </c>
      <c r="M155" s="3">
        <f>ROUND(SUM(M135:M154),5)</f>
        <v>6000</v>
      </c>
      <c r="N155" s="3">
        <f>ROUND(SUM(N135:N154),5)</f>
        <v>71900</v>
      </c>
      <c r="O155" s="3"/>
      <c r="P155" s="3">
        <f>ROUND(SUM(P135:P154),5)</f>
        <v>11250</v>
      </c>
      <c r="Q155" s="3">
        <f>ROUND(SUM(Q135:Q154),5)</f>
        <v>2000</v>
      </c>
      <c r="R155" s="3">
        <f>ROUND(SUM(R135:R154),5)</f>
        <v>150</v>
      </c>
      <c r="S155" s="3"/>
      <c r="T155" s="3">
        <f t="shared" ref="T155:AA155" si="12">ROUND(SUM(T135:T154),5)</f>
        <v>8100</v>
      </c>
      <c r="U155" s="3">
        <f t="shared" si="12"/>
        <v>400</v>
      </c>
      <c r="V155" s="3">
        <f t="shared" si="12"/>
        <v>475</v>
      </c>
      <c r="W155" s="3">
        <f t="shared" si="12"/>
        <v>1000</v>
      </c>
      <c r="X155" s="3">
        <f t="shared" si="12"/>
        <v>1100</v>
      </c>
      <c r="Y155" s="3">
        <f t="shared" si="12"/>
        <v>8125</v>
      </c>
      <c r="Z155" s="3">
        <f t="shared" si="12"/>
        <v>1400</v>
      </c>
      <c r="AA155" s="3">
        <f t="shared" si="12"/>
        <v>8600</v>
      </c>
      <c r="AB155" s="3">
        <f t="shared" si="11"/>
        <v>124500</v>
      </c>
    </row>
    <row r="156" spans="1:28" x14ac:dyDescent="0.25">
      <c r="A156" s="1"/>
      <c r="B156" s="1"/>
      <c r="C156" s="1"/>
      <c r="D156" s="1"/>
      <c r="E156" s="1" t="s">
        <v>176</v>
      </c>
      <c r="F156" s="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x14ac:dyDescent="0.25">
      <c r="A157" s="1"/>
      <c r="B157" s="1"/>
      <c r="C157" s="1"/>
      <c r="D157" s="1"/>
      <c r="E157" s="1"/>
      <c r="F157" s="1" t="s">
        <v>177</v>
      </c>
      <c r="G157" s="3">
        <v>150</v>
      </c>
      <c r="H157" s="3"/>
      <c r="I157" s="3"/>
      <c r="J157" s="3"/>
      <c r="K157" s="3"/>
      <c r="L157" s="3"/>
      <c r="M157" s="3">
        <v>2800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>
        <f>ROUND(SUM(G157:AA157),5)</f>
        <v>2950</v>
      </c>
    </row>
    <row r="158" spans="1:28" ht="15.75" thickBot="1" x14ac:dyDescent="0.3">
      <c r="A158" s="1"/>
      <c r="B158" s="1"/>
      <c r="C158" s="1"/>
      <c r="D158" s="1"/>
      <c r="E158" s="1"/>
      <c r="F158" s="1" t="s">
        <v>178</v>
      </c>
      <c r="G158" s="4"/>
      <c r="H158" s="3"/>
      <c r="I158" s="3"/>
      <c r="J158" s="3"/>
      <c r="K158" s="3"/>
      <c r="L158" s="3"/>
      <c r="M158" s="4">
        <v>0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4">
        <f>ROUND(SUM(G158:AA158),5)</f>
        <v>0</v>
      </c>
    </row>
    <row r="159" spans="1:28" x14ac:dyDescent="0.25">
      <c r="A159" s="1"/>
      <c r="B159" s="1"/>
      <c r="C159" s="1"/>
      <c r="D159" s="1"/>
      <c r="E159" s="1" t="s">
        <v>179</v>
      </c>
      <c r="F159" s="1"/>
      <c r="G159" s="3">
        <f>ROUND(SUM(G156:G158),5)</f>
        <v>150</v>
      </c>
      <c r="H159" s="3"/>
      <c r="I159" s="3"/>
      <c r="J159" s="3"/>
      <c r="K159" s="3"/>
      <c r="L159" s="3"/>
      <c r="M159" s="3">
        <f>ROUND(SUM(M156:M158),5)</f>
        <v>2800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>
        <f>ROUND(SUM(G159:AA159),5)</f>
        <v>2950</v>
      </c>
    </row>
    <row r="160" spans="1:28" x14ac:dyDescent="0.25">
      <c r="A160" s="1"/>
      <c r="B160" s="1"/>
      <c r="C160" s="1"/>
      <c r="D160" s="1"/>
      <c r="E160" s="1" t="s">
        <v>180</v>
      </c>
      <c r="F160" s="1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x14ac:dyDescent="0.25">
      <c r="A161" s="1"/>
      <c r="B161" s="1"/>
      <c r="C161" s="1"/>
      <c r="D161" s="1"/>
      <c r="E161" s="1"/>
      <c r="F161" s="1" t="s">
        <v>181</v>
      </c>
      <c r="G161" s="3"/>
      <c r="H161" s="3"/>
      <c r="I161" s="3"/>
      <c r="J161" s="3"/>
      <c r="K161" s="3"/>
      <c r="L161" s="3"/>
      <c r="M161" s="3">
        <v>15000</v>
      </c>
      <c r="N161" s="3"/>
      <c r="O161" s="3"/>
      <c r="P161" s="3">
        <v>0</v>
      </c>
      <c r="Q161" s="3"/>
      <c r="R161" s="3"/>
      <c r="S161" s="3"/>
      <c r="T161" s="3">
        <v>27654</v>
      </c>
      <c r="U161" s="3"/>
      <c r="V161" s="3">
        <v>0</v>
      </c>
      <c r="W161" s="3"/>
      <c r="X161" s="3"/>
      <c r="Y161" s="3"/>
      <c r="Z161" s="3"/>
      <c r="AA161" s="3"/>
      <c r="AB161" s="3">
        <f t="shared" ref="AB161:AB170" si="13">ROUND(SUM(G161:AA161),5)</f>
        <v>42654</v>
      </c>
    </row>
    <row r="162" spans="1:28" x14ac:dyDescent="0.25">
      <c r="A162" s="1"/>
      <c r="B162" s="1"/>
      <c r="C162" s="1"/>
      <c r="D162" s="1"/>
      <c r="E162" s="1"/>
      <c r="F162" s="1" t="s">
        <v>182</v>
      </c>
      <c r="G162" s="3"/>
      <c r="H162" s="3"/>
      <c r="I162" s="3">
        <v>4500</v>
      </c>
      <c r="J162" s="3"/>
      <c r="K162" s="3"/>
      <c r="L162" s="3">
        <v>18000</v>
      </c>
      <c r="M162" s="3">
        <v>2900</v>
      </c>
      <c r="N162" s="3">
        <v>4000</v>
      </c>
      <c r="O162" s="3"/>
      <c r="P162" s="3">
        <v>2175</v>
      </c>
      <c r="Q162" s="3"/>
      <c r="R162" s="3"/>
      <c r="S162" s="3"/>
      <c r="T162" s="3">
        <v>3000</v>
      </c>
      <c r="U162" s="3"/>
      <c r="V162" s="3">
        <v>18000</v>
      </c>
      <c r="W162" s="3">
        <v>4500</v>
      </c>
      <c r="X162" s="3"/>
      <c r="Y162" s="3">
        <v>71700</v>
      </c>
      <c r="Z162" s="3">
        <v>7500</v>
      </c>
      <c r="AA162" s="3">
        <v>12500</v>
      </c>
      <c r="AB162" s="3">
        <f t="shared" si="13"/>
        <v>148775</v>
      </c>
    </row>
    <row r="163" spans="1:28" x14ac:dyDescent="0.25">
      <c r="A163" s="1"/>
      <c r="B163" s="1"/>
      <c r="C163" s="1"/>
      <c r="D163" s="1"/>
      <c r="E163" s="1"/>
      <c r="F163" s="1" t="s">
        <v>183</v>
      </c>
      <c r="G163" s="3"/>
      <c r="H163" s="3"/>
      <c r="I163" s="3"/>
      <c r="J163" s="3"/>
      <c r="K163" s="3"/>
      <c r="L163" s="3">
        <v>0</v>
      </c>
      <c r="M163" s="3"/>
      <c r="N163" s="3"/>
      <c r="O163" s="3"/>
      <c r="P163" s="3"/>
      <c r="Q163" s="3">
        <v>0</v>
      </c>
      <c r="R163" s="3"/>
      <c r="S163" s="3"/>
      <c r="T163" s="3"/>
      <c r="U163" s="3"/>
      <c r="V163" s="3"/>
      <c r="W163" s="3">
        <v>0</v>
      </c>
      <c r="X163" s="3"/>
      <c r="Y163" s="3">
        <v>0</v>
      </c>
      <c r="Z163" s="3">
        <v>0</v>
      </c>
      <c r="AA163" s="3">
        <v>0</v>
      </c>
      <c r="AB163" s="3">
        <f t="shared" si="13"/>
        <v>0</v>
      </c>
    </row>
    <row r="164" spans="1:28" x14ac:dyDescent="0.25">
      <c r="A164" s="1"/>
      <c r="B164" s="1"/>
      <c r="C164" s="1"/>
      <c r="D164" s="1"/>
      <c r="E164" s="1"/>
      <c r="F164" s="1" t="s">
        <v>184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>
        <v>0</v>
      </c>
      <c r="Z164" s="3"/>
      <c r="AA164" s="3"/>
      <c r="AB164" s="3">
        <f t="shared" si="13"/>
        <v>0</v>
      </c>
    </row>
    <row r="165" spans="1:28" x14ac:dyDescent="0.25">
      <c r="A165" s="1"/>
      <c r="B165" s="1"/>
      <c r="C165" s="1"/>
      <c r="D165" s="1"/>
      <c r="E165" s="1"/>
      <c r="F165" s="1" t="s">
        <v>185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>
        <v>2000</v>
      </c>
      <c r="R165" s="3"/>
      <c r="S165" s="3"/>
      <c r="T165" s="3"/>
      <c r="U165" s="3">
        <v>3000</v>
      </c>
      <c r="V165" s="3"/>
      <c r="W165" s="3"/>
      <c r="X165" s="3"/>
      <c r="Y165" s="3"/>
      <c r="Z165" s="3"/>
      <c r="AA165" s="3"/>
      <c r="AB165" s="3">
        <f t="shared" si="13"/>
        <v>5000</v>
      </c>
    </row>
    <row r="166" spans="1:28" x14ac:dyDescent="0.25">
      <c r="A166" s="1"/>
      <c r="B166" s="1"/>
      <c r="C166" s="1"/>
      <c r="D166" s="1"/>
      <c r="E166" s="1"/>
      <c r="F166" s="1" t="s">
        <v>186</v>
      </c>
      <c r="G166" s="3"/>
      <c r="H166" s="3"/>
      <c r="I166" s="3"/>
      <c r="J166" s="3"/>
      <c r="K166" s="3"/>
      <c r="L166" s="3">
        <v>0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>
        <f t="shared" si="13"/>
        <v>0</v>
      </c>
    </row>
    <row r="167" spans="1:28" x14ac:dyDescent="0.25">
      <c r="A167" s="1"/>
      <c r="B167" s="1"/>
      <c r="C167" s="1"/>
      <c r="D167" s="1"/>
      <c r="E167" s="1"/>
      <c r="F167" s="1" t="s">
        <v>187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>
        <v>10400</v>
      </c>
      <c r="AB167" s="3">
        <f t="shared" si="13"/>
        <v>10400</v>
      </c>
    </row>
    <row r="168" spans="1:28" x14ac:dyDescent="0.25">
      <c r="A168" s="1"/>
      <c r="B168" s="1"/>
      <c r="C168" s="1"/>
      <c r="D168" s="1"/>
      <c r="E168" s="1"/>
      <c r="F168" s="1" t="s">
        <v>188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>
        <v>50000</v>
      </c>
      <c r="AA168" s="3"/>
      <c r="AB168" s="3">
        <f t="shared" si="13"/>
        <v>50000</v>
      </c>
    </row>
    <row r="169" spans="1:28" ht="15.75" thickBot="1" x14ac:dyDescent="0.3">
      <c r="A169" s="1"/>
      <c r="B169" s="1"/>
      <c r="C169" s="1"/>
      <c r="D169" s="1"/>
      <c r="E169" s="1"/>
      <c r="F169" s="1" t="s">
        <v>189</v>
      </c>
      <c r="G169" s="3"/>
      <c r="H169" s="3"/>
      <c r="I169" s="4"/>
      <c r="J169" s="3"/>
      <c r="K169" s="3"/>
      <c r="L169" s="4"/>
      <c r="M169" s="4">
        <v>0</v>
      </c>
      <c r="N169" s="4"/>
      <c r="O169" s="3"/>
      <c r="P169" s="4">
        <v>5200</v>
      </c>
      <c r="Q169" s="4"/>
      <c r="R169" s="3"/>
      <c r="S169" s="3"/>
      <c r="T169" s="4"/>
      <c r="U169" s="4">
        <v>0</v>
      </c>
      <c r="V169" s="4"/>
      <c r="W169" s="4"/>
      <c r="X169" s="3"/>
      <c r="Y169" s="4"/>
      <c r="Z169" s="4"/>
      <c r="AA169" s="4"/>
      <c r="AB169" s="4">
        <f t="shared" si="13"/>
        <v>5200</v>
      </c>
    </row>
    <row r="170" spans="1:28" x14ac:dyDescent="0.25">
      <c r="A170" s="1"/>
      <c r="B170" s="1"/>
      <c r="C170" s="1"/>
      <c r="D170" s="1"/>
      <c r="E170" s="1" t="s">
        <v>190</v>
      </c>
      <c r="F170" s="1"/>
      <c r="G170" s="3"/>
      <c r="H170" s="3"/>
      <c r="I170" s="3">
        <f>ROUND(SUM(I160:I169),5)</f>
        <v>4500</v>
      </c>
      <c r="J170" s="3"/>
      <c r="K170" s="3"/>
      <c r="L170" s="3">
        <f>ROUND(SUM(L160:L169),5)</f>
        <v>18000</v>
      </c>
      <c r="M170" s="3">
        <f>ROUND(SUM(M160:M169),5)</f>
        <v>17900</v>
      </c>
      <c r="N170" s="3">
        <f>ROUND(SUM(N160:N169),5)</f>
        <v>4000</v>
      </c>
      <c r="O170" s="3"/>
      <c r="P170" s="3">
        <f>ROUND(SUM(P160:P169),5)</f>
        <v>7375</v>
      </c>
      <c r="Q170" s="3">
        <f>ROUND(SUM(Q160:Q169),5)</f>
        <v>2000</v>
      </c>
      <c r="R170" s="3"/>
      <c r="S170" s="3"/>
      <c r="T170" s="3">
        <f>ROUND(SUM(T160:T169),5)</f>
        <v>30654</v>
      </c>
      <c r="U170" s="3">
        <f>ROUND(SUM(U160:U169),5)</f>
        <v>3000</v>
      </c>
      <c r="V170" s="3">
        <f>ROUND(SUM(V160:V169),5)</f>
        <v>18000</v>
      </c>
      <c r="W170" s="3">
        <f>ROUND(SUM(W160:W169),5)</f>
        <v>4500</v>
      </c>
      <c r="X170" s="3"/>
      <c r="Y170" s="3">
        <f>ROUND(SUM(Y160:Y169),5)</f>
        <v>71700</v>
      </c>
      <c r="Z170" s="3">
        <f>ROUND(SUM(Z160:Z169),5)</f>
        <v>57500</v>
      </c>
      <c r="AA170" s="3">
        <f>ROUND(SUM(AA160:AA169),5)</f>
        <v>22900</v>
      </c>
      <c r="AB170" s="3">
        <f t="shared" si="13"/>
        <v>262029</v>
      </c>
    </row>
    <row r="171" spans="1:28" x14ac:dyDescent="0.25">
      <c r="A171" s="1"/>
      <c r="B171" s="1"/>
      <c r="C171" s="1"/>
      <c r="D171" s="1"/>
      <c r="E171" s="1" t="s">
        <v>191</v>
      </c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x14ac:dyDescent="0.25">
      <c r="A172" s="1"/>
      <c r="B172" s="1"/>
      <c r="C172" s="1"/>
      <c r="D172" s="1"/>
      <c r="E172" s="1"/>
      <c r="F172" s="1" t="s">
        <v>192</v>
      </c>
      <c r="G172" s="3">
        <v>0</v>
      </c>
      <c r="H172" s="3"/>
      <c r="I172" s="3"/>
      <c r="J172" s="3">
        <v>0</v>
      </c>
      <c r="K172" s="3"/>
      <c r="L172" s="3"/>
      <c r="M172" s="3"/>
      <c r="N172" s="3"/>
      <c r="O172" s="3"/>
      <c r="P172" s="3"/>
      <c r="Q172" s="3"/>
      <c r="R172" s="3"/>
      <c r="S172" s="3"/>
      <c r="T172" s="3">
        <v>80000</v>
      </c>
      <c r="U172" s="3"/>
      <c r="V172" s="3"/>
      <c r="W172" s="3"/>
      <c r="X172" s="3"/>
      <c r="Y172" s="3">
        <v>45000</v>
      </c>
      <c r="Z172" s="3"/>
      <c r="AA172" s="3">
        <v>41000</v>
      </c>
      <c r="AB172" s="3">
        <f t="shared" ref="AB172:AB178" si="14">ROUND(SUM(G172:AA172),5)</f>
        <v>166000</v>
      </c>
    </row>
    <row r="173" spans="1:28" x14ac:dyDescent="0.25">
      <c r="A173" s="1"/>
      <c r="B173" s="1"/>
      <c r="C173" s="1"/>
      <c r="D173" s="1"/>
      <c r="E173" s="1"/>
      <c r="F173" s="1" t="s">
        <v>193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>
        <v>47785</v>
      </c>
      <c r="U173" s="3"/>
      <c r="V173" s="3"/>
      <c r="W173" s="3"/>
      <c r="X173" s="3"/>
      <c r="Y173" s="3">
        <v>13933</v>
      </c>
      <c r="Z173" s="3"/>
      <c r="AA173" s="3">
        <v>731</v>
      </c>
      <c r="AB173" s="3">
        <f t="shared" si="14"/>
        <v>62449</v>
      </c>
    </row>
    <row r="174" spans="1:28" x14ac:dyDescent="0.25">
      <c r="A174" s="1"/>
      <c r="B174" s="1"/>
      <c r="C174" s="1"/>
      <c r="D174" s="1"/>
      <c r="E174" s="1"/>
      <c r="F174" s="1" t="s">
        <v>194</v>
      </c>
      <c r="G174" s="3">
        <v>9720</v>
      </c>
      <c r="H174" s="3"/>
      <c r="I174" s="3"/>
      <c r="J174" s="3">
        <v>14060</v>
      </c>
      <c r="K174" s="3"/>
      <c r="L174" s="3"/>
      <c r="M174" s="3"/>
      <c r="N174" s="3">
        <v>20193</v>
      </c>
      <c r="O174" s="3"/>
      <c r="P174" s="3"/>
      <c r="Q174" s="3">
        <v>2688</v>
      </c>
      <c r="R174" s="3"/>
      <c r="S174" s="3"/>
      <c r="T174" s="3">
        <v>22500</v>
      </c>
      <c r="U174" s="3"/>
      <c r="V174" s="3"/>
      <c r="W174" s="3">
        <v>77500</v>
      </c>
      <c r="X174" s="3"/>
      <c r="Y174" s="3"/>
      <c r="Z174" s="3">
        <v>0</v>
      </c>
      <c r="AA174" s="3"/>
      <c r="AB174" s="3">
        <f t="shared" si="14"/>
        <v>146661</v>
      </c>
    </row>
    <row r="175" spans="1:28" ht="15.75" thickBot="1" x14ac:dyDescent="0.3">
      <c r="A175" s="1"/>
      <c r="B175" s="1"/>
      <c r="C175" s="1"/>
      <c r="D175" s="1"/>
      <c r="E175" s="1"/>
      <c r="F175" s="1" t="s">
        <v>195</v>
      </c>
      <c r="G175" s="5"/>
      <c r="H175" s="3"/>
      <c r="I175" s="3"/>
      <c r="J175" s="5"/>
      <c r="K175" s="3"/>
      <c r="L175" s="3"/>
      <c r="M175" s="3"/>
      <c r="N175" s="5">
        <v>4437</v>
      </c>
      <c r="O175" s="3"/>
      <c r="P175" s="3"/>
      <c r="Q175" s="5">
        <v>62</v>
      </c>
      <c r="R175" s="3"/>
      <c r="S175" s="3"/>
      <c r="T175" s="5">
        <v>675</v>
      </c>
      <c r="U175" s="3"/>
      <c r="V175" s="3"/>
      <c r="W175" s="5">
        <v>1400</v>
      </c>
      <c r="X175" s="3"/>
      <c r="Y175" s="5"/>
      <c r="Z175" s="5">
        <v>0</v>
      </c>
      <c r="AA175" s="5"/>
      <c r="AB175" s="5">
        <f t="shared" si="14"/>
        <v>6574</v>
      </c>
    </row>
    <row r="176" spans="1:28" ht="15.75" thickBot="1" x14ac:dyDescent="0.3">
      <c r="A176" s="1"/>
      <c r="B176" s="1"/>
      <c r="C176" s="1"/>
      <c r="D176" s="1"/>
      <c r="E176" s="1" t="s">
        <v>196</v>
      </c>
      <c r="F176" s="1"/>
      <c r="G176" s="6">
        <f>ROUND(SUM(G171:G175),5)</f>
        <v>9720</v>
      </c>
      <c r="H176" s="3"/>
      <c r="I176" s="5"/>
      <c r="J176" s="6">
        <f>ROUND(SUM(J171:J175),5)</f>
        <v>14060</v>
      </c>
      <c r="K176" s="5"/>
      <c r="L176" s="5"/>
      <c r="M176" s="5"/>
      <c r="N176" s="6">
        <f>ROUND(SUM(N171:N175),5)</f>
        <v>24630</v>
      </c>
      <c r="O176" s="3"/>
      <c r="P176" s="5"/>
      <c r="Q176" s="6">
        <f>ROUND(SUM(Q171:Q175),5)</f>
        <v>2750</v>
      </c>
      <c r="R176" s="5"/>
      <c r="S176" s="5"/>
      <c r="T176" s="6">
        <f>ROUND(SUM(T171:T175),5)</f>
        <v>150960</v>
      </c>
      <c r="U176" s="5"/>
      <c r="V176" s="5"/>
      <c r="W176" s="6">
        <f>ROUND(SUM(W171:W175),5)</f>
        <v>78900</v>
      </c>
      <c r="X176" s="5"/>
      <c r="Y176" s="6">
        <f>ROUND(SUM(Y171:Y175),5)</f>
        <v>58933</v>
      </c>
      <c r="Z176" s="6">
        <f>ROUND(SUM(Z171:Z175),5)</f>
        <v>0</v>
      </c>
      <c r="AA176" s="6">
        <f>ROUND(SUM(AA171:AA175),5)</f>
        <v>41731</v>
      </c>
      <c r="AB176" s="6">
        <f t="shared" si="14"/>
        <v>381684</v>
      </c>
    </row>
    <row r="177" spans="1:28" ht="15.75" thickBot="1" x14ac:dyDescent="0.3">
      <c r="A177" s="1"/>
      <c r="B177" s="1"/>
      <c r="C177" s="1"/>
      <c r="D177" s="1" t="s">
        <v>197</v>
      </c>
      <c r="E177" s="1"/>
      <c r="F177" s="1"/>
      <c r="G177" s="7">
        <f>ROUND(G63+G80+G134+G155+G159+G170+G176,5)</f>
        <v>48115</v>
      </c>
      <c r="H177" s="4"/>
      <c r="I177" s="7">
        <f t="shared" ref="I177:N177" si="15">ROUND(I63+I80+I134+I155+I159+I170+I176,5)</f>
        <v>30501</v>
      </c>
      <c r="J177" s="7">
        <f t="shared" si="15"/>
        <v>14060</v>
      </c>
      <c r="K177" s="7">
        <f t="shared" si="15"/>
        <v>35773</v>
      </c>
      <c r="L177" s="7">
        <f t="shared" si="15"/>
        <v>453276</v>
      </c>
      <c r="M177" s="7">
        <f t="shared" si="15"/>
        <v>373217</v>
      </c>
      <c r="N177" s="7">
        <f t="shared" si="15"/>
        <v>275903</v>
      </c>
      <c r="O177" s="4"/>
      <c r="P177" s="7">
        <f t="shared" ref="P177:AA177" si="16">ROUND(P63+P80+P134+P155+P159+P170+P176,5)</f>
        <v>85574</v>
      </c>
      <c r="Q177" s="7">
        <f t="shared" si="16"/>
        <v>37734</v>
      </c>
      <c r="R177" s="7">
        <f t="shared" si="16"/>
        <v>3235</v>
      </c>
      <c r="S177" s="7">
        <f t="shared" si="16"/>
        <v>41616</v>
      </c>
      <c r="T177" s="7">
        <f t="shared" si="16"/>
        <v>278404</v>
      </c>
      <c r="U177" s="7">
        <f t="shared" si="16"/>
        <v>13950</v>
      </c>
      <c r="V177" s="7">
        <f t="shared" si="16"/>
        <v>47343</v>
      </c>
      <c r="W177" s="7">
        <f t="shared" si="16"/>
        <v>199271</v>
      </c>
      <c r="X177" s="7">
        <f t="shared" si="16"/>
        <v>10715</v>
      </c>
      <c r="Y177" s="7">
        <f t="shared" si="16"/>
        <v>304597</v>
      </c>
      <c r="Z177" s="7">
        <f t="shared" si="16"/>
        <v>124568</v>
      </c>
      <c r="AA177" s="7">
        <f t="shared" si="16"/>
        <v>276362</v>
      </c>
      <c r="AB177" s="7">
        <f t="shared" si="14"/>
        <v>2654214</v>
      </c>
    </row>
    <row r="178" spans="1:28" x14ac:dyDescent="0.25">
      <c r="A178" s="1"/>
      <c r="B178" s="1" t="s">
        <v>198</v>
      </c>
      <c r="C178" s="1"/>
      <c r="D178" s="1"/>
      <c r="E178" s="1"/>
      <c r="F178" s="1"/>
      <c r="G178" s="3">
        <f t="shared" ref="G178:AA178" si="17">ROUND(G3+G62-G177,5)</f>
        <v>-7211</v>
      </c>
      <c r="H178" s="3">
        <f t="shared" si="17"/>
        <v>780</v>
      </c>
      <c r="I178" s="3">
        <f t="shared" si="17"/>
        <v>-27501</v>
      </c>
      <c r="J178" s="3">
        <f t="shared" si="17"/>
        <v>155940</v>
      </c>
      <c r="K178" s="3">
        <f t="shared" si="17"/>
        <v>-35713</v>
      </c>
      <c r="L178" s="3">
        <f t="shared" si="17"/>
        <v>38724</v>
      </c>
      <c r="M178" s="3">
        <f t="shared" si="17"/>
        <v>128602</v>
      </c>
      <c r="N178" s="3">
        <f t="shared" si="17"/>
        <v>597</v>
      </c>
      <c r="O178" s="3">
        <f t="shared" si="17"/>
        <v>90</v>
      </c>
      <c r="P178" s="3">
        <f t="shared" si="17"/>
        <v>-63624</v>
      </c>
      <c r="Q178" s="3">
        <f t="shared" si="17"/>
        <v>-37734</v>
      </c>
      <c r="R178" s="3">
        <f t="shared" si="17"/>
        <v>-3235</v>
      </c>
      <c r="S178" s="3">
        <f t="shared" si="17"/>
        <v>-41616</v>
      </c>
      <c r="T178" s="3">
        <f t="shared" si="17"/>
        <v>-86879</v>
      </c>
      <c r="U178" s="3">
        <f t="shared" si="17"/>
        <v>-13950</v>
      </c>
      <c r="V178" s="3">
        <f t="shared" si="17"/>
        <v>-203</v>
      </c>
      <c r="W178" s="3">
        <f t="shared" si="17"/>
        <v>-31771</v>
      </c>
      <c r="X178" s="3">
        <f t="shared" si="17"/>
        <v>-10715</v>
      </c>
      <c r="Y178" s="3">
        <f t="shared" si="17"/>
        <v>-84534</v>
      </c>
      <c r="Z178" s="3">
        <f t="shared" si="17"/>
        <v>-50568</v>
      </c>
      <c r="AA178" s="3">
        <f t="shared" si="17"/>
        <v>-16862</v>
      </c>
      <c r="AB178" s="3">
        <f t="shared" si="14"/>
        <v>-187383</v>
      </c>
    </row>
    <row r="179" spans="1:28" x14ac:dyDescent="0.25">
      <c r="A179" s="1"/>
      <c r="B179" s="1" t="s">
        <v>199</v>
      </c>
      <c r="C179" s="1"/>
      <c r="D179" s="1"/>
      <c r="E179" s="1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x14ac:dyDescent="0.25">
      <c r="A180" s="1"/>
      <c r="B180" s="1"/>
      <c r="C180" s="1" t="s">
        <v>200</v>
      </c>
      <c r="D180" s="1"/>
      <c r="E180" s="1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x14ac:dyDescent="0.25">
      <c r="A181" s="1"/>
      <c r="B181" s="1"/>
      <c r="C181" s="1"/>
      <c r="D181" s="1" t="s">
        <v>201</v>
      </c>
      <c r="E181" s="1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>
        <v>0</v>
      </c>
      <c r="AB181" s="3">
        <f>ROUND(SUM(G181:AA181),5)</f>
        <v>0</v>
      </c>
    </row>
    <row r="182" spans="1:28" x14ac:dyDescent="0.25">
      <c r="A182" s="1"/>
      <c r="B182" s="1"/>
      <c r="C182" s="1"/>
      <c r="D182" s="1" t="s">
        <v>202</v>
      </c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x14ac:dyDescent="0.25">
      <c r="A183" s="1"/>
      <c r="B183" s="1"/>
      <c r="C183" s="1"/>
      <c r="D183" s="1"/>
      <c r="E183" s="1" t="s">
        <v>203</v>
      </c>
      <c r="F183" s="1"/>
      <c r="G183" s="3">
        <v>7600</v>
      </c>
      <c r="H183" s="3"/>
      <c r="I183" s="3">
        <v>32500</v>
      </c>
      <c r="J183" s="3"/>
      <c r="K183" s="3">
        <v>35500</v>
      </c>
      <c r="L183" s="3"/>
      <c r="M183" s="3">
        <v>0</v>
      </c>
      <c r="N183" s="3">
        <v>15000</v>
      </c>
      <c r="O183" s="3">
        <v>20000</v>
      </c>
      <c r="P183" s="3">
        <v>61700</v>
      </c>
      <c r="Q183" s="3">
        <v>38800</v>
      </c>
      <c r="R183" s="3">
        <v>3300</v>
      </c>
      <c r="S183" s="3">
        <v>41616</v>
      </c>
      <c r="T183" s="3">
        <v>42700</v>
      </c>
      <c r="U183" s="3">
        <v>15000</v>
      </c>
      <c r="V183" s="3"/>
      <c r="W183" s="3">
        <v>28300</v>
      </c>
      <c r="X183" s="3">
        <v>9500</v>
      </c>
      <c r="Y183" s="3">
        <v>108000</v>
      </c>
      <c r="Z183" s="3">
        <v>52500</v>
      </c>
      <c r="AA183" s="3"/>
      <c r="AB183" s="3">
        <f t="shared" ref="AB183:AB189" si="18">ROUND(SUM(G183:AA183),5)</f>
        <v>512016</v>
      </c>
    </row>
    <row r="184" spans="1:28" x14ac:dyDescent="0.25">
      <c r="A184" s="1"/>
      <c r="B184" s="1"/>
      <c r="C184" s="1"/>
      <c r="D184" s="1"/>
      <c r="E184" s="1" t="s">
        <v>204</v>
      </c>
      <c r="F184" s="1"/>
      <c r="G184" s="3"/>
      <c r="H184" s="3"/>
      <c r="I184" s="3"/>
      <c r="J184" s="3"/>
      <c r="K184" s="3">
        <v>3000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>
        <f t="shared" si="18"/>
        <v>3000</v>
      </c>
    </row>
    <row r="185" spans="1:28" x14ac:dyDescent="0.25">
      <c r="A185" s="1"/>
      <c r="B185" s="1"/>
      <c r="C185" s="1"/>
      <c r="D185" s="1"/>
      <c r="E185" s="1" t="s">
        <v>205</v>
      </c>
      <c r="F185" s="1"/>
      <c r="G185" s="3"/>
      <c r="H185" s="3"/>
      <c r="I185" s="3"/>
      <c r="J185" s="3"/>
      <c r="K185" s="3"/>
      <c r="L185" s="3"/>
      <c r="M185" s="3">
        <v>18700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>
        <f t="shared" si="18"/>
        <v>18700</v>
      </c>
    </row>
    <row r="186" spans="1:28" x14ac:dyDescent="0.25">
      <c r="A186" s="1"/>
      <c r="B186" s="1"/>
      <c r="C186" s="1"/>
      <c r="D186" s="1"/>
      <c r="E186" s="1" t="s">
        <v>206</v>
      </c>
      <c r="F186" s="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>
        <v>0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>
        <f t="shared" si="18"/>
        <v>0</v>
      </c>
    </row>
    <row r="187" spans="1:28" ht="15.75" thickBot="1" x14ac:dyDescent="0.3">
      <c r="A187" s="1"/>
      <c r="B187" s="1"/>
      <c r="C187" s="1"/>
      <c r="D187" s="1"/>
      <c r="E187" s="1" t="s">
        <v>207</v>
      </c>
      <c r="F187" s="1"/>
      <c r="G187" s="5"/>
      <c r="H187" s="3"/>
      <c r="I187" s="5"/>
      <c r="J187" s="3"/>
      <c r="K187" s="5"/>
      <c r="L187" s="3"/>
      <c r="M187" s="5">
        <v>75200</v>
      </c>
      <c r="N187" s="5"/>
      <c r="O187" s="5"/>
      <c r="P187" s="5"/>
      <c r="Q187" s="5"/>
      <c r="R187" s="5"/>
      <c r="S187" s="5"/>
      <c r="T187" s="5"/>
      <c r="U187" s="5"/>
      <c r="V187" s="3"/>
      <c r="W187" s="5"/>
      <c r="X187" s="5"/>
      <c r="Y187" s="5"/>
      <c r="Z187" s="5"/>
      <c r="AA187" s="3"/>
      <c r="AB187" s="5">
        <f t="shared" si="18"/>
        <v>75200</v>
      </c>
    </row>
    <row r="188" spans="1:28" ht="15.75" thickBot="1" x14ac:dyDescent="0.3">
      <c r="A188" s="1"/>
      <c r="B188" s="1"/>
      <c r="C188" s="1"/>
      <c r="D188" s="1" t="s">
        <v>208</v>
      </c>
      <c r="E188" s="1"/>
      <c r="F188" s="1"/>
      <c r="G188" s="7">
        <f>ROUND(SUM(G182:G187),5)</f>
        <v>7600</v>
      </c>
      <c r="H188" s="3"/>
      <c r="I188" s="7">
        <f>ROUND(SUM(I182:I187),5)</f>
        <v>32500</v>
      </c>
      <c r="J188" s="3"/>
      <c r="K188" s="7">
        <f>ROUND(SUM(K182:K187),5)</f>
        <v>38500</v>
      </c>
      <c r="L188" s="3"/>
      <c r="M188" s="7">
        <f t="shared" ref="M188:U188" si="19">ROUND(SUM(M182:M187),5)</f>
        <v>93900</v>
      </c>
      <c r="N188" s="7">
        <f t="shared" si="19"/>
        <v>15000</v>
      </c>
      <c r="O188" s="7">
        <f t="shared" si="19"/>
        <v>20000</v>
      </c>
      <c r="P188" s="7">
        <f t="shared" si="19"/>
        <v>61700</v>
      </c>
      <c r="Q188" s="7">
        <f t="shared" si="19"/>
        <v>38800</v>
      </c>
      <c r="R188" s="7">
        <f t="shared" si="19"/>
        <v>3300</v>
      </c>
      <c r="S188" s="7">
        <f t="shared" si="19"/>
        <v>41616</v>
      </c>
      <c r="T188" s="7">
        <f t="shared" si="19"/>
        <v>42700</v>
      </c>
      <c r="U188" s="7">
        <f t="shared" si="19"/>
        <v>15000</v>
      </c>
      <c r="V188" s="3"/>
      <c r="W188" s="7">
        <f>ROUND(SUM(W182:W187),5)</f>
        <v>28300</v>
      </c>
      <c r="X188" s="7">
        <f>ROUND(SUM(X182:X187),5)</f>
        <v>9500</v>
      </c>
      <c r="Y188" s="7">
        <f>ROUND(SUM(Y182:Y187),5)</f>
        <v>108000</v>
      </c>
      <c r="Z188" s="7">
        <f>ROUND(SUM(Z182:Z187),5)</f>
        <v>52500</v>
      </c>
      <c r="AA188" s="4"/>
      <c r="AB188" s="7">
        <f t="shared" si="18"/>
        <v>608916</v>
      </c>
    </row>
    <row r="189" spans="1:28" x14ac:dyDescent="0.25">
      <c r="A189" s="1"/>
      <c r="B189" s="1"/>
      <c r="C189" s="1" t="s">
        <v>209</v>
      </c>
      <c r="D189" s="1"/>
      <c r="E189" s="1"/>
      <c r="F189" s="1"/>
      <c r="G189" s="3">
        <f>ROUND(SUM(G180:G181)+G188,5)</f>
        <v>7600</v>
      </c>
      <c r="H189" s="3"/>
      <c r="I189" s="3">
        <f>ROUND(SUM(I180:I181)+I188,5)</f>
        <v>32500</v>
      </c>
      <c r="J189" s="3"/>
      <c r="K189" s="3">
        <f>ROUND(SUM(K180:K181)+K188,5)</f>
        <v>38500</v>
      </c>
      <c r="L189" s="3"/>
      <c r="M189" s="3">
        <f t="shared" ref="M189:U189" si="20">ROUND(SUM(M180:M181)+M188,5)</f>
        <v>93900</v>
      </c>
      <c r="N189" s="3">
        <f t="shared" si="20"/>
        <v>15000</v>
      </c>
      <c r="O189" s="3">
        <f t="shared" si="20"/>
        <v>20000</v>
      </c>
      <c r="P189" s="3">
        <f t="shared" si="20"/>
        <v>61700</v>
      </c>
      <c r="Q189" s="3">
        <f t="shared" si="20"/>
        <v>38800</v>
      </c>
      <c r="R189" s="3">
        <f t="shared" si="20"/>
        <v>3300</v>
      </c>
      <c r="S189" s="3">
        <f t="shared" si="20"/>
        <v>41616</v>
      </c>
      <c r="T189" s="3">
        <f t="shared" si="20"/>
        <v>42700</v>
      </c>
      <c r="U189" s="3">
        <f t="shared" si="20"/>
        <v>15000</v>
      </c>
      <c r="V189" s="3"/>
      <c r="W189" s="3">
        <f>ROUND(SUM(W180:W181)+W188,5)</f>
        <v>28300</v>
      </c>
      <c r="X189" s="3">
        <f>ROUND(SUM(X180:X181)+X188,5)</f>
        <v>9500</v>
      </c>
      <c r="Y189" s="3">
        <f>ROUND(SUM(Y180:Y181)+Y188,5)</f>
        <v>108000</v>
      </c>
      <c r="Z189" s="3">
        <f>ROUND(SUM(Z180:Z181)+Z188,5)</f>
        <v>52500</v>
      </c>
      <c r="AA189" s="3">
        <f>ROUND(SUM(AA180:AA181)+AA188,5)</f>
        <v>0</v>
      </c>
      <c r="AB189" s="3">
        <f t="shared" si="18"/>
        <v>608916</v>
      </c>
    </row>
    <row r="190" spans="1:28" x14ac:dyDescent="0.25">
      <c r="A190" s="1"/>
      <c r="B190" s="1"/>
      <c r="C190" s="1" t="s">
        <v>210</v>
      </c>
      <c r="D190" s="1"/>
      <c r="E190" s="1"/>
      <c r="F190" s="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x14ac:dyDescent="0.25">
      <c r="A191" s="1"/>
      <c r="B191" s="1"/>
      <c r="C191" s="1"/>
      <c r="D191" s="1" t="s">
        <v>211</v>
      </c>
      <c r="E191" s="1"/>
      <c r="F191" s="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x14ac:dyDescent="0.25">
      <c r="A192" s="1"/>
      <c r="B192" s="1"/>
      <c r="C192" s="1"/>
      <c r="D192" s="1"/>
      <c r="E192" s="1" t="s">
        <v>212</v>
      </c>
      <c r="F192" s="1"/>
      <c r="G192" s="3"/>
      <c r="H192" s="3"/>
      <c r="I192" s="3"/>
      <c r="J192" s="3">
        <v>156000</v>
      </c>
      <c r="K192" s="3"/>
      <c r="L192" s="3"/>
      <c r="M192" s="3">
        <v>434216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>
        <f t="shared" ref="AB192:AB197" si="21">ROUND(SUM(G192:AA192),5)</f>
        <v>590216</v>
      </c>
    </row>
    <row r="193" spans="1:28" ht="15.75" thickBot="1" x14ac:dyDescent="0.3">
      <c r="A193" s="1"/>
      <c r="B193" s="1"/>
      <c r="C193" s="1"/>
      <c r="D193" s="1"/>
      <c r="E193" s="1" t="s">
        <v>213</v>
      </c>
      <c r="F193" s="1"/>
      <c r="G193" s="3"/>
      <c r="H193" s="3"/>
      <c r="I193" s="3"/>
      <c r="J193" s="5"/>
      <c r="K193" s="3"/>
      <c r="L193" s="3"/>
      <c r="M193" s="5"/>
      <c r="N193" s="5">
        <v>18700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5">
        <f t="shared" si="21"/>
        <v>18700</v>
      </c>
    </row>
    <row r="194" spans="1:28" ht="15.75" thickBot="1" x14ac:dyDescent="0.3">
      <c r="A194" s="1"/>
      <c r="B194" s="1"/>
      <c r="C194" s="1"/>
      <c r="D194" s="1" t="s">
        <v>214</v>
      </c>
      <c r="E194" s="1"/>
      <c r="F194" s="1"/>
      <c r="G194" s="3"/>
      <c r="H194" s="3"/>
      <c r="I194" s="3"/>
      <c r="J194" s="6">
        <f>ROUND(SUM(J191:J193),5)</f>
        <v>156000</v>
      </c>
      <c r="K194" s="3"/>
      <c r="L194" s="3"/>
      <c r="M194" s="6">
        <f>ROUND(SUM(M191:M193),5)</f>
        <v>434216</v>
      </c>
      <c r="N194" s="6">
        <f>ROUND(SUM(N191:N193),5)</f>
        <v>18700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6">
        <f t="shared" si="21"/>
        <v>608916</v>
      </c>
    </row>
    <row r="195" spans="1:28" ht="15.75" thickBot="1" x14ac:dyDescent="0.3">
      <c r="A195" s="1"/>
      <c r="B195" s="1"/>
      <c r="C195" s="1" t="s">
        <v>215</v>
      </c>
      <c r="D195" s="1"/>
      <c r="E195" s="1"/>
      <c r="F195" s="1"/>
      <c r="G195" s="5"/>
      <c r="H195" s="3"/>
      <c r="I195" s="5"/>
      <c r="J195" s="6">
        <f>ROUND(J190+J194,5)</f>
        <v>156000</v>
      </c>
      <c r="K195" s="5"/>
      <c r="L195" s="3"/>
      <c r="M195" s="6">
        <f>ROUND(M190+M194,5)</f>
        <v>434216</v>
      </c>
      <c r="N195" s="6">
        <f>ROUND(N190+N194,5)</f>
        <v>18700</v>
      </c>
      <c r="O195" s="5"/>
      <c r="P195" s="5"/>
      <c r="Q195" s="5"/>
      <c r="R195" s="5"/>
      <c r="S195" s="5"/>
      <c r="T195" s="5"/>
      <c r="U195" s="5"/>
      <c r="V195" s="3"/>
      <c r="W195" s="5"/>
      <c r="X195" s="5"/>
      <c r="Y195" s="5"/>
      <c r="Z195" s="5"/>
      <c r="AA195" s="5"/>
      <c r="AB195" s="6">
        <f t="shared" si="21"/>
        <v>608916</v>
      </c>
    </row>
    <row r="196" spans="1:28" ht="15.75" thickBot="1" x14ac:dyDescent="0.3">
      <c r="A196" s="1"/>
      <c r="B196" s="1" t="s">
        <v>216</v>
      </c>
      <c r="C196" s="1"/>
      <c r="D196" s="1"/>
      <c r="E196" s="1"/>
      <c r="F196" s="1"/>
      <c r="G196" s="6">
        <f>ROUND(G179+G189-G195,5)</f>
        <v>7600</v>
      </c>
      <c r="H196" s="5"/>
      <c r="I196" s="6">
        <f>ROUND(I179+I189-I195,5)</f>
        <v>32500</v>
      </c>
      <c r="J196" s="6">
        <f>ROUND(J179+J189-J195,5)</f>
        <v>-156000</v>
      </c>
      <c r="K196" s="6">
        <f>ROUND(K179+K189-K195,5)</f>
        <v>38500</v>
      </c>
      <c r="L196" s="5"/>
      <c r="M196" s="6">
        <f t="shared" ref="M196:U196" si="22">ROUND(M179+M189-M195,5)</f>
        <v>-340316</v>
      </c>
      <c r="N196" s="6">
        <f t="shared" si="22"/>
        <v>-3700</v>
      </c>
      <c r="O196" s="6">
        <f t="shared" si="22"/>
        <v>20000</v>
      </c>
      <c r="P196" s="6">
        <f t="shared" si="22"/>
        <v>61700</v>
      </c>
      <c r="Q196" s="6">
        <f t="shared" si="22"/>
        <v>38800</v>
      </c>
      <c r="R196" s="6">
        <f t="shared" si="22"/>
        <v>3300</v>
      </c>
      <c r="S196" s="6">
        <f t="shared" si="22"/>
        <v>41616</v>
      </c>
      <c r="T196" s="6">
        <f t="shared" si="22"/>
        <v>42700</v>
      </c>
      <c r="U196" s="6">
        <f t="shared" si="22"/>
        <v>15000</v>
      </c>
      <c r="V196" s="5"/>
      <c r="W196" s="6">
        <f>ROUND(W179+W189-W195,5)</f>
        <v>28300</v>
      </c>
      <c r="X196" s="6">
        <f>ROUND(X179+X189-X195,5)</f>
        <v>9500</v>
      </c>
      <c r="Y196" s="6">
        <f>ROUND(Y179+Y189-Y195,5)</f>
        <v>108000</v>
      </c>
      <c r="Z196" s="6">
        <f>ROUND(Z179+Z189-Z195,5)</f>
        <v>52500</v>
      </c>
      <c r="AA196" s="6">
        <f>ROUND(AA179+AA189-AA195,5)</f>
        <v>0</v>
      </c>
      <c r="AB196" s="6">
        <f t="shared" si="21"/>
        <v>0</v>
      </c>
    </row>
    <row r="197" spans="1:28" s="9" customFormat="1" ht="13.5" thickBot="1" x14ac:dyDescent="0.25">
      <c r="A197" s="1" t="s">
        <v>217</v>
      </c>
      <c r="B197" s="1"/>
      <c r="C197" s="1"/>
      <c r="D197" s="1"/>
      <c r="E197" s="1"/>
      <c r="F197" s="1"/>
      <c r="G197" s="8">
        <f t="shared" ref="G197:AA197" si="23">ROUND(G178+G196,5)</f>
        <v>389</v>
      </c>
      <c r="H197" s="8">
        <f t="shared" si="23"/>
        <v>780</v>
      </c>
      <c r="I197" s="8">
        <f t="shared" si="23"/>
        <v>4999</v>
      </c>
      <c r="J197" s="8">
        <f t="shared" si="23"/>
        <v>-60</v>
      </c>
      <c r="K197" s="8">
        <f t="shared" si="23"/>
        <v>2787</v>
      </c>
      <c r="L197" s="8">
        <f t="shared" si="23"/>
        <v>38724</v>
      </c>
      <c r="M197" s="8">
        <f t="shared" si="23"/>
        <v>-211714</v>
      </c>
      <c r="N197" s="8">
        <f t="shared" si="23"/>
        <v>-3103</v>
      </c>
      <c r="O197" s="8">
        <f t="shared" si="23"/>
        <v>20090</v>
      </c>
      <c r="P197" s="8">
        <f t="shared" si="23"/>
        <v>-1924</v>
      </c>
      <c r="Q197" s="8">
        <f t="shared" si="23"/>
        <v>1066</v>
      </c>
      <c r="R197" s="8">
        <f t="shared" si="23"/>
        <v>65</v>
      </c>
      <c r="S197" s="8">
        <f t="shared" si="23"/>
        <v>0</v>
      </c>
      <c r="T197" s="8">
        <f t="shared" si="23"/>
        <v>-44179</v>
      </c>
      <c r="U197" s="8">
        <f t="shared" si="23"/>
        <v>1050</v>
      </c>
      <c r="V197" s="8">
        <f t="shared" si="23"/>
        <v>-203</v>
      </c>
      <c r="W197" s="8">
        <f t="shared" si="23"/>
        <v>-3471</v>
      </c>
      <c r="X197" s="8">
        <f t="shared" si="23"/>
        <v>-1215</v>
      </c>
      <c r="Y197" s="8">
        <f t="shared" si="23"/>
        <v>23466</v>
      </c>
      <c r="Z197" s="8">
        <f t="shared" si="23"/>
        <v>1932</v>
      </c>
      <c r="AA197" s="8">
        <f t="shared" si="23"/>
        <v>-16862</v>
      </c>
      <c r="AB197" s="8">
        <f t="shared" si="21"/>
        <v>-187383</v>
      </c>
    </row>
    <row r="198" spans="1:28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4:43 PM
&amp;"Arial,Bold"&amp;10 08/15/18
&amp;"Arial,Bold"&amp;8 Cash Basis&amp;C&amp;"Arial,Bold"&amp;12 City of Alma
&amp;"Arial,Bold"&amp;14 Profit &amp;&amp; Loss Budget Overview
&amp;"Arial,Bold"&amp;10 October 2016 through September 2017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4738-6A80-4926-A3BB-5A5844990D76}">
  <sheetPr codeName="Sheet2"/>
  <dimension ref="A1:AB191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3" customWidth="1"/>
    <col min="6" max="6" width="40.7109375" style="13" customWidth="1"/>
    <col min="7" max="7" width="15" style="14" bestFit="1" customWidth="1"/>
    <col min="8" max="8" width="20.85546875" style="14" bestFit="1" customWidth="1"/>
    <col min="9" max="9" width="30.7109375" style="14" customWidth="1"/>
    <col min="10" max="10" width="20.85546875" style="14" bestFit="1" customWidth="1"/>
    <col min="11" max="11" width="15.85546875" style="14" bestFit="1" customWidth="1"/>
    <col min="12" max="12" width="21.7109375" style="14" bestFit="1" customWidth="1"/>
    <col min="13" max="14" width="15" style="14" bestFit="1" customWidth="1"/>
    <col min="15" max="15" width="26.7109375" style="14" bestFit="1" customWidth="1"/>
    <col min="16" max="16" width="18.85546875" style="14" bestFit="1" customWidth="1"/>
    <col min="17" max="17" width="16.42578125" style="14" bestFit="1" customWidth="1"/>
    <col min="18" max="18" width="30.7109375" style="14" customWidth="1"/>
    <col min="19" max="19" width="28.28515625" style="14" bestFit="1" customWidth="1"/>
    <col min="20" max="20" width="16.42578125" style="14" bestFit="1" customWidth="1"/>
    <col min="21" max="21" width="22.42578125" style="14" bestFit="1" customWidth="1"/>
    <col min="22" max="22" width="15" style="14" bestFit="1" customWidth="1"/>
    <col min="23" max="23" width="21.85546875" style="14" bestFit="1" customWidth="1"/>
    <col min="24" max="24" width="17" style="14" bestFit="1" customWidth="1"/>
    <col min="25" max="25" width="17.85546875" style="14" bestFit="1" customWidth="1"/>
    <col min="26" max="26" width="29.140625" style="14" bestFit="1" customWidth="1"/>
    <col min="27" max="27" width="23.7109375" style="14" bestFit="1" customWidth="1"/>
    <col min="28" max="28" width="15" style="14" bestFit="1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</row>
    <row r="2" spans="1:28" s="12" customFormat="1" ht="16.5" thickTop="1" thickBot="1" x14ac:dyDescent="0.3">
      <c r="A2" s="10"/>
      <c r="B2" s="10"/>
      <c r="C2" s="10"/>
      <c r="D2" s="10"/>
      <c r="E2" s="10"/>
      <c r="F2" s="10"/>
      <c r="G2" s="11" t="s">
        <v>218</v>
      </c>
      <c r="H2" s="11" t="s">
        <v>218</v>
      </c>
      <c r="I2" s="11" t="s">
        <v>218</v>
      </c>
      <c r="J2" s="11" t="s">
        <v>218</v>
      </c>
      <c r="K2" s="11" t="s">
        <v>218</v>
      </c>
      <c r="L2" s="11" t="s">
        <v>218</v>
      </c>
      <c r="M2" s="11" t="s">
        <v>218</v>
      </c>
      <c r="N2" s="11" t="s">
        <v>218</v>
      </c>
      <c r="O2" s="11" t="s">
        <v>218</v>
      </c>
      <c r="P2" s="11" t="s">
        <v>218</v>
      </c>
      <c r="Q2" s="11" t="s">
        <v>218</v>
      </c>
      <c r="R2" s="11" t="s">
        <v>218</v>
      </c>
      <c r="S2" s="11" t="s">
        <v>218</v>
      </c>
      <c r="T2" s="11" t="s">
        <v>218</v>
      </c>
      <c r="U2" s="11" t="s">
        <v>218</v>
      </c>
      <c r="V2" s="11" t="s">
        <v>218</v>
      </c>
      <c r="W2" s="11" t="s">
        <v>218</v>
      </c>
      <c r="X2" s="11" t="s">
        <v>218</v>
      </c>
      <c r="Y2" s="11" t="s">
        <v>218</v>
      </c>
      <c r="Z2" s="11" t="s">
        <v>218</v>
      </c>
      <c r="AA2" s="11" t="s">
        <v>218</v>
      </c>
      <c r="AB2" s="11" t="s">
        <v>218</v>
      </c>
    </row>
    <row r="3" spans="1:28" ht="15.75" thickTop="1" x14ac:dyDescent="0.25">
      <c r="A3" s="1"/>
      <c r="B3" s="1" t="s">
        <v>23</v>
      </c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1"/>
      <c r="B4" s="1"/>
      <c r="C4" s="1"/>
      <c r="D4" s="1" t="s">
        <v>24</v>
      </c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1"/>
      <c r="B5" s="1"/>
      <c r="C5" s="1"/>
      <c r="D5" s="1"/>
      <c r="E5" s="1" t="s">
        <v>25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1"/>
      <c r="B6" s="1"/>
      <c r="C6" s="1"/>
      <c r="D6" s="1"/>
      <c r="E6" s="1"/>
      <c r="F6" s="1" t="s">
        <v>26</v>
      </c>
      <c r="G6" s="3"/>
      <c r="H6" s="3"/>
      <c r="I6" s="3"/>
      <c r="J6" s="3"/>
      <c r="K6" s="3"/>
      <c r="L6" s="3"/>
      <c r="M6" s="3">
        <v>20000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>
        <v>35000</v>
      </c>
      <c r="Z6" s="3"/>
      <c r="AA6" s="3"/>
      <c r="AB6" s="3">
        <f t="shared" ref="AB6:AB11" si="0">ROUND(SUM(G6:AA6),5)</f>
        <v>55000</v>
      </c>
    </row>
    <row r="7" spans="1:28" x14ac:dyDescent="0.25">
      <c r="A7" s="1"/>
      <c r="B7" s="1"/>
      <c r="C7" s="1"/>
      <c r="D7" s="1"/>
      <c r="E7" s="1"/>
      <c r="F7" s="1" t="s">
        <v>27</v>
      </c>
      <c r="G7" s="3"/>
      <c r="H7" s="3"/>
      <c r="I7" s="3"/>
      <c r="J7" s="3"/>
      <c r="K7" s="3"/>
      <c r="L7" s="3"/>
      <c r="M7" s="3">
        <v>0</v>
      </c>
      <c r="N7" s="3"/>
      <c r="O7" s="3"/>
      <c r="P7" s="3"/>
      <c r="Q7" s="3"/>
      <c r="R7" s="3"/>
      <c r="S7" s="3"/>
      <c r="T7" s="3">
        <v>0</v>
      </c>
      <c r="U7" s="3"/>
      <c r="V7" s="3"/>
      <c r="W7" s="3"/>
      <c r="X7" s="3"/>
      <c r="Y7" s="3"/>
      <c r="Z7" s="3"/>
      <c r="AA7" s="3"/>
      <c r="AB7" s="3">
        <f t="shared" si="0"/>
        <v>0</v>
      </c>
    </row>
    <row r="8" spans="1:28" x14ac:dyDescent="0.25">
      <c r="A8" s="1"/>
      <c r="B8" s="1"/>
      <c r="C8" s="1"/>
      <c r="D8" s="1"/>
      <c r="E8" s="1"/>
      <c r="F8" s="1" t="s">
        <v>28</v>
      </c>
      <c r="G8" s="3"/>
      <c r="H8" s="3"/>
      <c r="I8" s="3"/>
      <c r="J8" s="3"/>
      <c r="K8" s="3"/>
      <c r="L8" s="3"/>
      <c r="M8" s="3">
        <v>100000</v>
      </c>
      <c r="N8" s="3"/>
      <c r="O8" s="3"/>
      <c r="P8" s="3"/>
      <c r="Q8" s="3"/>
      <c r="R8" s="3"/>
      <c r="S8" s="3"/>
      <c r="T8" s="3">
        <v>0</v>
      </c>
      <c r="U8" s="3"/>
      <c r="V8" s="3"/>
      <c r="W8" s="3"/>
      <c r="X8" s="3"/>
      <c r="Y8" s="3">
        <v>35000</v>
      </c>
      <c r="Z8" s="3"/>
      <c r="AA8" s="3"/>
      <c r="AB8" s="3">
        <f t="shared" si="0"/>
        <v>135000</v>
      </c>
    </row>
    <row r="9" spans="1:28" x14ac:dyDescent="0.25">
      <c r="A9" s="1"/>
      <c r="B9" s="1"/>
      <c r="C9" s="1"/>
      <c r="D9" s="1"/>
      <c r="E9" s="1"/>
      <c r="F9" s="1" t="s">
        <v>29</v>
      </c>
      <c r="G9" s="3"/>
      <c r="H9" s="3"/>
      <c r="I9" s="3"/>
      <c r="J9" s="3"/>
      <c r="K9" s="3"/>
      <c r="L9" s="3"/>
      <c r="M9" s="3">
        <v>209200</v>
      </c>
      <c r="N9" s="3"/>
      <c r="O9" s="3"/>
      <c r="P9" s="3"/>
      <c r="Q9" s="3"/>
      <c r="R9" s="3"/>
      <c r="S9" s="3"/>
      <c r="T9" s="3">
        <v>79000</v>
      </c>
      <c r="U9" s="3"/>
      <c r="V9" s="3"/>
      <c r="W9" s="3"/>
      <c r="X9" s="3"/>
      <c r="Y9" s="3"/>
      <c r="Z9" s="3"/>
      <c r="AA9" s="3"/>
      <c r="AB9" s="3">
        <f t="shared" si="0"/>
        <v>288200</v>
      </c>
    </row>
    <row r="10" spans="1:28" ht="15.75" thickBot="1" x14ac:dyDescent="0.3">
      <c r="A10" s="1"/>
      <c r="B10" s="1"/>
      <c r="C10" s="1"/>
      <c r="D10" s="1"/>
      <c r="E10" s="1"/>
      <c r="F10" s="1" t="s">
        <v>30</v>
      </c>
      <c r="G10" s="3"/>
      <c r="H10" s="3"/>
      <c r="I10" s="3"/>
      <c r="J10" s="3"/>
      <c r="K10" s="3"/>
      <c r="L10" s="3"/>
      <c r="M10" s="4">
        <v>50000</v>
      </c>
      <c r="N10" s="3"/>
      <c r="O10" s="3"/>
      <c r="P10" s="3"/>
      <c r="Q10" s="3"/>
      <c r="R10" s="3"/>
      <c r="S10" s="3"/>
      <c r="T10" s="4">
        <v>60000</v>
      </c>
      <c r="U10" s="3"/>
      <c r="V10" s="3"/>
      <c r="W10" s="3"/>
      <c r="X10" s="3"/>
      <c r="Y10" s="4"/>
      <c r="Z10" s="3"/>
      <c r="AA10" s="3"/>
      <c r="AB10" s="4">
        <f t="shared" si="0"/>
        <v>110000</v>
      </c>
    </row>
    <row r="11" spans="1:28" x14ac:dyDescent="0.25">
      <c r="A11" s="1"/>
      <c r="B11" s="1"/>
      <c r="C11" s="1"/>
      <c r="D11" s="1"/>
      <c r="E11" s="1" t="s">
        <v>31</v>
      </c>
      <c r="F11" s="1"/>
      <c r="G11" s="3"/>
      <c r="H11" s="3"/>
      <c r="I11" s="3"/>
      <c r="J11" s="3"/>
      <c r="K11" s="3"/>
      <c r="L11" s="3"/>
      <c r="M11" s="3">
        <f>ROUND(SUM(M5:M10),5)</f>
        <v>379200</v>
      </c>
      <c r="N11" s="3"/>
      <c r="O11" s="3"/>
      <c r="P11" s="3"/>
      <c r="Q11" s="3"/>
      <c r="R11" s="3"/>
      <c r="S11" s="3"/>
      <c r="T11" s="3">
        <f>ROUND(SUM(T5:T10),5)</f>
        <v>139000</v>
      </c>
      <c r="U11" s="3"/>
      <c r="V11" s="3"/>
      <c r="W11" s="3"/>
      <c r="X11" s="3"/>
      <c r="Y11" s="3">
        <f>ROUND(SUM(Y5:Y10),5)</f>
        <v>70000</v>
      </c>
      <c r="Z11" s="3"/>
      <c r="AA11" s="3"/>
      <c r="AB11" s="3">
        <f t="shared" si="0"/>
        <v>588200</v>
      </c>
    </row>
    <row r="12" spans="1:28" x14ac:dyDescent="0.25">
      <c r="A12" s="1"/>
      <c r="B12" s="1"/>
      <c r="C12" s="1"/>
      <c r="D12" s="1"/>
      <c r="E12" s="1" t="s">
        <v>32</v>
      </c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1"/>
      <c r="B13" s="1"/>
      <c r="C13" s="1"/>
      <c r="D13" s="1"/>
      <c r="E13" s="1"/>
      <c r="F13" s="1" t="s">
        <v>33</v>
      </c>
      <c r="G13" s="3"/>
      <c r="H13" s="3"/>
      <c r="I13" s="3"/>
      <c r="J13" s="3"/>
      <c r="K13" s="3"/>
      <c r="L13" s="3"/>
      <c r="M13" s="3">
        <v>62474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f t="shared" ref="AB13:AB19" si="1">ROUND(SUM(G13:AA13),5)</f>
        <v>62474</v>
      </c>
    </row>
    <row r="14" spans="1:28" x14ac:dyDescent="0.25">
      <c r="A14" s="1"/>
      <c r="B14" s="1"/>
      <c r="C14" s="1"/>
      <c r="D14" s="1"/>
      <c r="E14" s="1"/>
      <c r="F14" s="1" t="s">
        <v>34</v>
      </c>
      <c r="G14" s="3"/>
      <c r="H14" s="3"/>
      <c r="I14" s="3"/>
      <c r="J14" s="3"/>
      <c r="K14" s="3"/>
      <c r="L14" s="3"/>
      <c r="M14" s="3"/>
      <c r="N14" s="3"/>
      <c r="O14" s="3"/>
      <c r="P14" s="3">
        <v>850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f t="shared" si="1"/>
        <v>850</v>
      </c>
    </row>
    <row r="15" spans="1:28" x14ac:dyDescent="0.25">
      <c r="A15" s="1"/>
      <c r="B15" s="1"/>
      <c r="C15" s="1"/>
      <c r="D15" s="1"/>
      <c r="E15" s="1"/>
      <c r="F15" s="1" t="s">
        <v>35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132306</v>
      </c>
      <c r="Z15" s="3"/>
      <c r="AA15" s="3"/>
      <c r="AB15" s="3">
        <f t="shared" si="1"/>
        <v>132306</v>
      </c>
    </row>
    <row r="16" spans="1:28" x14ac:dyDescent="0.25">
      <c r="A16" s="1"/>
      <c r="B16" s="1"/>
      <c r="C16" s="1"/>
      <c r="D16" s="1"/>
      <c r="E16" s="1"/>
      <c r="F16" s="1" t="s">
        <v>36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10000</v>
      </c>
      <c r="Z16" s="3"/>
      <c r="AA16" s="3"/>
      <c r="AB16" s="3">
        <f t="shared" si="1"/>
        <v>10000</v>
      </c>
    </row>
    <row r="17" spans="1:28" x14ac:dyDescent="0.25">
      <c r="A17" s="1"/>
      <c r="B17" s="1"/>
      <c r="C17" s="1"/>
      <c r="D17" s="1"/>
      <c r="E17" s="1"/>
      <c r="F17" s="1" t="s">
        <v>37</v>
      </c>
      <c r="G17" s="3"/>
      <c r="H17" s="3"/>
      <c r="I17" s="3"/>
      <c r="J17" s="3"/>
      <c r="K17" s="3"/>
      <c r="L17" s="3"/>
      <c r="M17" s="3">
        <v>20000</v>
      </c>
      <c r="N17" s="3"/>
      <c r="O17" s="3"/>
      <c r="P17" s="3"/>
      <c r="Q17" s="3"/>
      <c r="R17" s="3"/>
      <c r="S17" s="3"/>
      <c r="T17" s="3">
        <v>0</v>
      </c>
      <c r="U17" s="3"/>
      <c r="V17" s="3"/>
      <c r="W17" s="3"/>
      <c r="X17" s="3"/>
      <c r="Y17" s="3"/>
      <c r="Z17" s="3"/>
      <c r="AA17" s="3"/>
      <c r="AB17" s="3">
        <f t="shared" si="1"/>
        <v>20000</v>
      </c>
    </row>
    <row r="18" spans="1:28" ht="15.75" thickBot="1" x14ac:dyDescent="0.3">
      <c r="A18" s="1"/>
      <c r="B18" s="1"/>
      <c r="C18" s="1"/>
      <c r="D18" s="1"/>
      <c r="E18" s="1"/>
      <c r="F18" s="1" t="s">
        <v>38</v>
      </c>
      <c r="G18" s="3"/>
      <c r="H18" s="3"/>
      <c r="I18" s="3"/>
      <c r="J18" s="3"/>
      <c r="K18" s="3"/>
      <c r="L18" s="3"/>
      <c r="M18" s="4">
        <v>500</v>
      </c>
      <c r="N18" s="3"/>
      <c r="O18" s="3"/>
      <c r="P18" s="4"/>
      <c r="Q18" s="3"/>
      <c r="R18" s="3"/>
      <c r="S18" s="3"/>
      <c r="T18" s="4"/>
      <c r="U18" s="3"/>
      <c r="V18" s="3"/>
      <c r="W18" s="3"/>
      <c r="X18" s="3"/>
      <c r="Y18" s="4"/>
      <c r="Z18" s="3"/>
      <c r="AA18" s="3"/>
      <c r="AB18" s="4">
        <f t="shared" si="1"/>
        <v>500</v>
      </c>
    </row>
    <row r="19" spans="1:28" x14ac:dyDescent="0.25">
      <c r="A19" s="1"/>
      <c r="B19" s="1"/>
      <c r="C19" s="1"/>
      <c r="D19" s="1"/>
      <c r="E19" s="1" t="s">
        <v>40</v>
      </c>
      <c r="F19" s="1"/>
      <c r="G19" s="3"/>
      <c r="H19" s="3"/>
      <c r="I19" s="3"/>
      <c r="J19" s="3"/>
      <c r="K19" s="3"/>
      <c r="L19" s="3"/>
      <c r="M19" s="3">
        <f>ROUND(SUM(M12:M18),5)</f>
        <v>82974</v>
      </c>
      <c r="N19" s="3"/>
      <c r="O19" s="3"/>
      <c r="P19" s="3">
        <f>ROUND(SUM(P12:P18),5)</f>
        <v>850</v>
      </c>
      <c r="Q19" s="3"/>
      <c r="R19" s="3"/>
      <c r="S19" s="3"/>
      <c r="T19" s="3">
        <f>ROUND(SUM(T12:T18),5)</f>
        <v>0</v>
      </c>
      <c r="U19" s="3"/>
      <c r="V19" s="3"/>
      <c r="W19" s="3"/>
      <c r="X19" s="3"/>
      <c r="Y19" s="3">
        <f>ROUND(SUM(Y12:Y18),5)</f>
        <v>142306</v>
      </c>
      <c r="Z19" s="3"/>
      <c r="AA19" s="3"/>
      <c r="AB19" s="3">
        <f t="shared" si="1"/>
        <v>226130</v>
      </c>
    </row>
    <row r="20" spans="1:28" x14ac:dyDescent="0.25">
      <c r="A20" s="1"/>
      <c r="B20" s="1"/>
      <c r="C20" s="1"/>
      <c r="D20" s="1"/>
      <c r="E20" s="1" t="s">
        <v>41</v>
      </c>
      <c r="F20" s="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1"/>
      <c r="B21" s="1"/>
      <c r="C21" s="1"/>
      <c r="D21" s="1"/>
      <c r="E21" s="1"/>
      <c r="F21" s="1" t="s">
        <v>42</v>
      </c>
      <c r="G21" s="3"/>
      <c r="H21" s="3"/>
      <c r="I21" s="3"/>
      <c r="J21" s="3"/>
      <c r="K21" s="3"/>
      <c r="L21" s="3"/>
      <c r="M21" s="3">
        <v>3000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f t="shared" ref="AB21:AB46" si="2">ROUND(SUM(G21:AA21),5)</f>
        <v>3000</v>
      </c>
    </row>
    <row r="22" spans="1:28" x14ac:dyDescent="0.25">
      <c r="A22" s="1"/>
      <c r="B22" s="1"/>
      <c r="C22" s="1"/>
      <c r="D22" s="1"/>
      <c r="E22" s="1"/>
      <c r="F22" s="1" t="s">
        <v>43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3000</v>
      </c>
      <c r="U22" s="3"/>
      <c r="V22" s="3"/>
      <c r="W22" s="3"/>
      <c r="X22" s="3"/>
      <c r="Y22" s="3"/>
      <c r="Z22" s="3"/>
      <c r="AA22" s="3"/>
      <c r="AB22" s="3">
        <f t="shared" si="2"/>
        <v>3000</v>
      </c>
    </row>
    <row r="23" spans="1:28" x14ac:dyDescent="0.25">
      <c r="A23" s="1"/>
      <c r="B23" s="1"/>
      <c r="C23" s="1"/>
      <c r="D23" s="1"/>
      <c r="E23" s="1"/>
      <c r="F23" s="1" t="s">
        <v>44</v>
      </c>
      <c r="G23" s="3"/>
      <c r="H23" s="3"/>
      <c r="I23" s="3"/>
      <c r="J23" s="3"/>
      <c r="K23" s="3"/>
      <c r="L23" s="3"/>
      <c r="M23" s="3"/>
      <c r="N23" s="3">
        <v>60000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>
        <f t="shared" si="2"/>
        <v>60000</v>
      </c>
    </row>
    <row r="24" spans="1:28" x14ac:dyDescent="0.25">
      <c r="A24" s="1"/>
      <c r="B24" s="1"/>
      <c r="C24" s="1"/>
      <c r="D24" s="1"/>
      <c r="E24" s="1"/>
      <c r="F24" s="1" t="s">
        <v>45</v>
      </c>
      <c r="G24" s="3"/>
      <c r="H24" s="3"/>
      <c r="I24" s="3"/>
      <c r="J24" s="3"/>
      <c r="K24" s="3"/>
      <c r="L24" s="3"/>
      <c r="M24" s="3"/>
      <c r="N24" s="3">
        <v>80000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f t="shared" si="2"/>
        <v>80000</v>
      </c>
    </row>
    <row r="25" spans="1:28" x14ac:dyDescent="0.25">
      <c r="A25" s="1"/>
      <c r="B25" s="1"/>
      <c r="C25" s="1"/>
      <c r="D25" s="1"/>
      <c r="E25" s="1"/>
      <c r="F25" s="1" t="s">
        <v>46</v>
      </c>
      <c r="G25" s="3"/>
      <c r="H25" s="3"/>
      <c r="I25" s="3"/>
      <c r="J25" s="3"/>
      <c r="K25" s="3"/>
      <c r="L25" s="3"/>
      <c r="M25" s="3"/>
      <c r="N25" s="3">
        <v>5500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f t="shared" si="2"/>
        <v>5500</v>
      </c>
    </row>
    <row r="26" spans="1:28" x14ac:dyDescent="0.25">
      <c r="A26" s="1"/>
      <c r="B26" s="1"/>
      <c r="C26" s="1"/>
      <c r="D26" s="1"/>
      <c r="E26" s="1"/>
      <c r="F26" s="1" t="s">
        <v>47</v>
      </c>
      <c r="G26" s="3"/>
      <c r="H26" s="3"/>
      <c r="I26" s="3"/>
      <c r="J26" s="3"/>
      <c r="K26" s="3"/>
      <c r="L26" s="3"/>
      <c r="M26" s="3"/>
      <c r="N26" s="3">
        <v>2000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f t="shared" si="2"/>
        <v>2000</v>
      </c>
    </row>
    <row r="27" spans="1:28" x14ac:dyDescent="0.25">
      <c r="A27" s="1"/>
      <c r="B27" s="1"/>
      <c r="C27" s="1"/>
      <c r="D27" s="1"/>
      <c r="E27" s="1"/>
      <c r="F27" s="1" t="s">
        <v>49</v>
      </c>
      <c r="G27" s="3"/>
      <c r="H27" s="3"/>
      <c r="I27" s="3"/>
      <c r="J27" s="3"/>
      <c r="K27" s="3"/>
      <c r="L27" s="3"/>
      <c r="M27" s="3"/>
      <c r="N27" s="3">
        <v>500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f t="shared" si="2"/>
        <v>500</v>
      </c>
    </row>
    <row r="28" spans="1:28" x14ac:dyDescent="0.25">
      <c r="A28" s="1"/>
      <c r="B28" s="1"/>
      <c r="C28" s="1"/>
      <c r="D28" s="1"/>
      <c r="E28" s="1"/>
      <c r="F28" s="1" t="s">
        <v>50</v>
      </c>
      <c r="G28" s="3"/>
      <c r="H28" s="3"/>
      <c r="I28" s="3"/>
      <c r="J28" s="3"/>
      <c r="K28" s="3"/>
      <c r="L28" s="3">
        <v>2000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v>1000</v>
      </c>
      <c r="AA28" s="3">
        <v>2700</v>
      </c>
      <c r="AB28" s="3">
        <f t="shared" si="2"/>
        <v>5700</v>
      </c>
    </row>
    <row r="29" spans="1:28" x14ac:dyDescent="0.25">
      <c r="A29" s="1"/>
      <c r="B29" s="1"/>
      <c r="C29" s="1"/>
      <c r="D29" s="1"/>
      <c r="E29" s="1"/>
      <c r="F29" s="1" t="s">
        <v>51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2000</v>
      </c>
      <c r="X29" s="3"/>
      <c r="Y29" s="3"/>
      <c r="Z29" s="3"/>
      <c r="AA29" s="3"/>
      <c r="AB29" s="3">
        <f t="shared" si="2"/>
        <v>2000</v>
      </c>
    </row>
    <row r="30" spans="1:28" x14ac:dyDescent="0.25">
      <c r="A30" s="1"/>
      <c r="B30" s="1"/>
      <c r="C30" s="1"/>
      <c r="D30" s="1"/>
      <c r="E30" s="1"/>
      <c r="F30" s="1" t="s">
        <v>52</v>
      </c>
      <c r="G30" s="3"/>
      <c r="H30" s="3"/>
      <c r="I30" s="3"/>
      <c r="J30" s="3"/>
      <c r="K30" s="3"/>
      <c r="L30" s="3"/>
      <c r="M30" s="3"/>
      <c r="N30" s="3">
        <v>5000</v>
      </c>
      <c r="O30" s="3"/>
      <c r="P30" s="3">
        <v>16000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>
        <f t="shared" si="2"/>
        <v>21000</v>
      </c>
    </row>
    <row r="31" spans="1:28" x14ac:dyDescent="0.25">
      <c r="A31" s="1"/>
      <c r="B31" s="1"/>
      <c r="C31" s="1"/>
      <c r="D31" s="1"/>
      <c r="E31" s="1"/>
      <c r="F31" s="1" t="s">
        <v>53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>
        <v>1833</v>
      </c>
      <c r="U31" s="3"/>
      <c r="V31" s="3"/>
      <c r="W31" s="3"/>
      <c r="X31" s="3"/>
      <c r="Y31" s="3"/>
      <c r="Z31" s="3"/>
      <c r="AA31" s="3"/>
      <c r="AB31" s="3">
        <f t="shared" si="2"/>
        <v>1833</v>
      </c>
    </row>
    <row r="32" spans="1:28" x14ac:dyDescent="0.25">
      <c r="A32" s="1"/>
      <c r="B32" s="1"/>
      <c r="C32" s="1"/>
      <c r="D32" s="1"/>
      <c r="E32" s="1"/>
      <c r="F32" s="1" t="s">
        <v>54</v>
      </c>
      <c r="G32" s="3"/>
      <c r="H32" s="3"/>
      <c r="I32" s="3"/>
      <c r="J32" s="3"/>
      <c r="K32" s="3"/>
      <c r="L32" s="3"/>
      <c r="M32" s="3">
        <v>2000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f t="shared" si="2"/>
        <v>2000</v>
      </c>
    </row>
    <row r="33" spans="1:28" x14ac:dyDescent="0.25">
      <c r="A33" s="1"/>
      <c r="B33" s="1"/>
      <c r="C33" s="1"/>
      <c r="D33" s="1"/>
      <c r="E33" s="1"/>
      <c r="F33" s="1" t="s">
        <v>55</v>
      </c>
      <c r="G33" s="3"/>
      <c r="H33" s="3"/>
      <c r="I33" s="3"/>
      <c r="J33" s="3">
        <v>177000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>
        <f t="shared" si="2"/>
        <v>177000</v>
      </c>
    </row>
    <row r="34" spans="1:28" x14ac:dyDescent="0.25">
      <c r="A34" s="1"/>
      <c r="B34" s="1"/>
      <c r="C34" s="1"/>
      <c r="D34" s="1"/>
      <c r="E34" s="1"/>
      <c r="F34" s="1" t="s">
        <v>56</v>
      </c>
      <c r="G34" s="3"/>
      <c r="H34" s="3"/>
      <c r="I34" s="3"/>
      <c r="J34" s="3"/>
      <c r="K34" s="3"/>
      <c r="L34" s="3"/>
      <c r="M34" s="3">
        <v>2640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>
        <f t="shared" si="2"/>
        <v>2640</v>
      </c>
    </row>
    <row r="35" spans="1:28" x14ac:dyDescent="0.25">
      <c r="A35" s="1"/>
      <c r="B35" s="1"/>
      <c r="C35" s="1"/>
      <c r="D35" s="1"/>
      <c r="E35" s="1"/>
      <c r="F35" s="1" t="s">
        <v>57</v>
      </c>
      <c r="G35" s="3"/>
      <c r="H35" s="3"/>
      <c r="I35" s="3"/>
      <c r="J35" s="3"/>
      <c r="K35" s="3">
        <v>60</v>
      </c>
      <c r="L35" s="3"/>
      <c r="M35" s="3">
        <v>3800</v>
      </c>
      <c r="N35" s="3">
        <v>50</v>
      </c>
      <c r="O35" s="3">
        <v>100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>
        <f t="shared" si="2"/>
        <v>4010</v>
      </c>
    </row>
    <row r="36" spans="1:28" x14ac:dyDescent="0.25">
      <c r="A36" s="1"/>
      <c r="B36" s="1"/>
      <c r="C36" s="1"/>
      <c r="D36" s="1"/>
      <c r="E36" s="1"/>
      <c r="F36" s="1" t="s">
        <v>58</v>
      </c>
      <c r="G36" s="3"/>
      <c r="H36" s="3"/>
      <c r="I36" s="3"/>
      <c r="J36" s="3"/>
      <c r="K36" s="3"/>
      <c r="L36" s="3"/>
      <c r="M36" s="3">
        <v>1100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>
        <f t="shared" si="2"/>
        <v>1100</v>
      </c>
    </row>
    <row r="37" spans="1:28" x14ac:dyDescent="0.25">
      <c r="A37" s="1"/>
      <c r="B37" s="1"/>
      <c r="C37" s="1"/>
      <c r="D37" s="1"/>
      <c r="E37" s="1"/>
      <c r="F37" s="1" t="s">
        <v>59</v>
      </c>
      <c r="G37" s="3"/>
      <c r="H37" s="3"/>
      <c r="I37" s="3"/>
      <c r="J37" s="3"/>
      <c r="K37" s="3"/>
      <c r="L37" s="3"/>
      <c r="M37" s="3"/>
      <c r="N37" s="3"/>
      <c r="O37" s="3"/>
      <c r="P37" s="3">
        <v>1000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>
        <f t="shared" si="2"/>
        <v>1000</v>
      </c>
    </row>
    <row r="38" spans="1:28" x14ac:dyDescent="0.25">
      <c r="A38" s="1"/>
      <c r="B38" s="1"/>
      <c r="C38" s="1"/>
      <c r="D38" s="1"/>
      <c r="E38" s="1"/>
      <c r="F38" s="1" t="s">
        <v>60</v>
      </c>
      <c r="G38" s="3"/>
      <c r="H38" s="3"/>
      <c r="I38" s="3"/>
      <c r="J38" s="3"/>
      <c r="K38" s="3"/>
      <c r="L38" s="3"/>
      <c r="M38" s="3">
        <v>1800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>
        <f t="shared" si="2"/>
        <v>1800</v>
      </c>
    </row>
    <row r="39" spans="1:28" x14ac:dyDescent="0.25">
      <c r="A39" s="1"/>
      <c r="B39" s="1"/>
      <c r="C39" s="1"/>
      <c r="D39" s="1"/>
      <c r="E39" s="1"/>
      <c r="F39" s="1" t="s">
        <v>61</v>
      </c>
      <c r="G39" s="3"/>
      <c r="H39" s="3">
        <v>1380</v>
      </c>
      <c r="I39" s="3">
        <v>60000</v>
      </c>
      <c r="J39" s="3"/>
      <c r="K39" s="3"/>
      <c r="L39" s="3"/>
      <c r="M39" s="3">
        <v>200</v>
      </c>
      <c r="N39" s="3">
        <v>500</v>
      </c>
      <c r="O39" s="3"/>
      <c r="P39" s="3">
        <v>1800</v>
      </c>
      <c r="Q39" s="3"/>
      <c r="R39" s="3"/>
      <c r="S39" s="3"/>
      <c r="T39" s="3">
        <v>55600</v>
      </c>
      <c r="U39" s="3"/>
      <c r="V39" s="3"/>
      <c r="W39" s="3"/>
      <c r="X39" s="3"/>
      <c r="Y39" s="3"/>
      <c r="Z39" s="3"/>
      <c r="AA39" s="3">
        <v>5000</v>
      </c>
      <c r="AB39" s="3">
        <f t="shared" si="2"/>
        <v>124480</v>
      </c>
    </row>
    <row r="40" spans="1:28" x14ac:dyDescent="0.25">
      <c r="A40" s="1"/>
      <c r="B40" s="1"/>
      <c r="C40" s="1"/>
      <c r="D40" s="1"/>
      <c r="E40" s="1"/>
      <c r="F40" s="1" t="s">
        <v>62</v>
      </c>
      <c r="G40" s="3">
        <v>12546</v>
      </c>
      <c r="H40" s="3"/>
      <c r="I40" s="3">
        <v>2576</v>
      </c>
      <c r="J40" s="3"/>
      <c r="K40" s="3"/>
      <c r="L40" s="3"/>
      <c r="M40" s="3">
        <v>1300</v>
      </c>
      <c r="N40" s="3">
        <v>300</v>
      </c>
      <c r="O40" s="3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>
        <f t="shared" si="2"/>
        <v>16722</v>
      </c>
    </row>
    <row r="41" spans="1:28" x14ac:dyDescent="0.25">
      <c r="A41" s="1"/>
      <c r="B41" s="1"/>
      <c r="C41" s="1"/>
      <c r="D41" s="1"/>
      <c r="E41" s="1"/>
      <c r="F41" s="1" t="s">
        <v>63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v>3000</v>
      </c>
      <c r="U41" s="3"/>
      <c r="V41" s="3"/>
      <c r="W41" s="3"/>
      <c r="X41" s="3"/>
      <c r="Y41" s="3"/>
      <c r="Z41" s="3"/>
      <c r="AA41" s="3"/>
      <c r="AB41" s="3">
        <f t="shared" si="2"/>
        <v>3000</v>
      </c>
    </row>
    <row r="42" spans="1:28" x14ac:dyDescent="0.25">
      <c r="A42" s="1"/>
      <c r="B42" s="1"/>
      <c r="C42" s="1"/>
      <c r="D42" s="1"/>
      <c r="E42" s="1"/>
      <c r="F42" s="1" t="s">
        <v>64</v>
      </c>
      <c r="G42" s="3"/>
      <c r="H42" s="3"/>
      <c r="I42" s="3"/>
      <c r="J42" s="3"/>
      <c r="K42" s="3"/>
      <c r="L42" s="3"/>
      <c r="M42" s="3">
        <v>60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>
        <f t="shared" si="2"/>
        <v>60</v>
      </c>
    </row>
    <row r="43" spans="1:28" x14ac:dyDescent="0.25">
      <c r="A43" s="1"/>
      <c r="B43" s="1"/>
      <c r="C43" s="1"/>
      <c r="D43" s="1"/>
      <c r="E43" s="1"/>
      <c r="F43" s="1" t="s">
        <v>65</v>
      </c>
      <c r="G43" s="3"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>
        <f t="shared" si="2"/>
        <v>0</v>
      </c>
    </row>
    <row r="44" spans="1:28" x14ac:dyDescent="0.25">
      <c r="A44" s="1"/>
      <c r="B44" s="1"/>
      <c r="C44" s="1"/>
      <c r="D44" s="1"/>
      <c r="E44" s="1"/>
      <c r="F44" s="1" t="s">
        <v>219</v>
      </c>
      <c r="G44" s="3">
        <v>540000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>
        <f t="shared" si="2"/>
        <v>540000</v>
      </c>
    </row>
    <row r="45" spans="1:28" ht="15.75" thickBot="1" x14ac:dyDescent="0.3">
      <c r="A45" s="1"/>
      <c r="B45" s="1"/>
      <c r="C45" s="1"/>
      <c r="D45" s="1"/>
      <c r="E45" s="1"/>
      <c r="F45" s="1" t="s">
        <v>220</v>
      </c>
      <c r="G45" s="4">
        <v>6062</v>
      </c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4"/>
      <c r="U45" s="3"/>
      <c r="V45" s="3"/>
      <c r="W45" s="4"/>
      <c r="X45" s="3"/>
      <c r="Y45" s="3"/>
      <c r="Z45" s="4"/>
      <c r="AA45" s="4"/>
      <c r="AB45" s="4">
        <f t="shared" si="2"/>
        <v>6062</v>
      </c>
    </row>
    <row r="46" spans="1:28" x14ac:dyDescent="0.25">
      <c r="A46" s="1"/>
      <c r="B46" s="1"/>
      <c r="C46" s="1"/>
      <c r="D46" s="1"/>
      <c r="E46" s="1" t="s">
        <v>66</v>
      </c>
      <c r="F46" s="1"/>
      <c r="G46" s="3">
        <f t="shared" ref="G46:P46" si="3">ROUND(SUM(G20:G45),5)</f>
        <v>558608</v>
      </c>
      <c r="H46" s="3">
        <f t="shared" si="3"/>
        <v>1380</v>
      </c>
      <c r="I46" s="3">
        <f t="shared" si="3"/>
        <v>62576</v>
      </c>
      <c r="J46" s="3">
        <f t="shared" si="3"/>
        <v>177000</v>
      </c>
      <c r="K46" s="3">
        <f t="shared" si="3"/>
        <v>60</v>
      </c>
      <c r="L46" s="3">
        <f t="shared" si="3"/>
        <v>2000</v>
      </c>
      <c r="M46" s="3">
        <f t="shared" si="3"/>
        <v>15900</v>
      </c>
      <c r="N46" s="3">
        <f t="shared" si="3"/>
        <v>153850</v>
      </c>
      <c r="O46" s="3">
        <f t="shared" si="3"/>
        <v>100</v>
      </c>
      <c r="P46" s="3">
        <f t="shared" si="3"/>
        <v>18800</v>
      </c>
      <c r="Q46" s="3"/>
      <c r="R46" s="3"/>
      <c r="S46" s="3"/>
      <c r="T46" s="3">
        <f>ROUND(SUM(T20:T45),5)</f>
        <v>63433</v>
      </c>
      <c r="U46" s="3"/>
      <c r="V46" s="3"/>
      <c r="W46" s="3">
        <f>ROUND(SUM(W20:W45),5)</f>
        <v>2000</v>
      </c>
      <c r="X46" s="3"/>
      <c r="Y46" s="3"/>
      <c r="Z46" s="3">
        <f>ROUND(SUM(Z20:Z45),5)</f>
        <v>1000</v>
      </c>
      <c r="AA46" s="3">
        <f>ROUND(SUM(AA20:AA45),5)</f>
        <v>7700</v>
      </c>
      <c r="AB46" s="3">
        <f t="shared" si="2"/>
        <v>1064407</v>
      </c>
    </row>
    <row r="47" spans="1:28" x14ac:dyDescent="0.25">
      <c r="A47" s="1"/>
      <c r="B47" s="1"/>
      <c r="C47" s="1"/>
      <c r="D47" s="1"/>
      <c r="E47" s="1" t="s">
        <v>67</v>
      </c>
      <c r="F47" s="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5">
      <c r="A48" s="1"/>
      <c r="B48" s="1"/>
      <c r="C48" s="1"/>
      <c r="D48" s="1"/>
      <c r="E48" s="1"/>
      <c r="F48" s="1" t="s">
        <v>68</v>
      </c>
      <c r="G48" s="3"/>
      <c r="H48" s="3"/>
      <c r="I48" s="3"/>
      <c r="J48" s="3"/>
      <c r="K48" s="3"/>
      <c r="L48" s="3">
        <v>550000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220000</v>
      </c>
      <c r="AB48" s="3">
        <f t="shared" ref="AB48:AB61" si="4">ROUND(SUM(G48:AA48),5)</f>
        <v>770000</v>
      </c>
    </row>
    <row r="49" spans="1:28" x14ac:dyDescent="0.25">
      <c r="A49" s="1"/>
      <c r="B49" s="1"/>
      <c r="C49" s="1"/>
      <c r="D49" s="1"/>
      <c r="E49" s="1"/>
      <c r="F49" s="1" t="s">
        <v>69</v>
      </c>
      <c r="G49" s="3">
        <v>27000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>
        <f t="shared" si="4"/>
        <v>27000</v>
      </c>
    </row>
    <row r="50" spans="1:28" x14ac:dyDescent="0.25">
      <c r="A50" s="1"/>
      <c r="B50" s="1"/>
      <c r="C50" s="1"/>
      <c r="D50" s="1"/>
      <c r="E50" s="1"/>
      <c r="F50" s="1" t="s">
        <v>70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>
        <v>0</v>
      </c>
      <c r="AB50" s="3">
        <f t="shared" si="4"/>
        <v>0</v>
      </c>
    </row>
    <row r="51" spans="1:28" x14ac:dyDescent="0.25">
      <c r="A51" s="1"/>
      <c r="B51" s="1"/>
      <c r="C51" s="1"/>
      <c r="D51" s="1"/>
      <c r="E51" s="1"/>
      <c r="F51" s="1" t="s">
        <v>71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v>73000</v>
      </c>
      <c r="AA51" s="3"/>
      <c r="AB51" s="3">
        <f t="shared" si="4"/>
        <v>73000</v>
      </c>
    </row>
    <row r="52" spans="1:28" x14ac:dyDescent="0.25">
      <c r="A52" s="1"/>
      <c r="B52" s="1"/>
      <c r="C52" s="1"/>
      <c r="D52" s="1"/>
      <c r="E52" s="1"/>
      <c r="F52" s="1" t="s">
        <v>72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>
        <v>165000</v>
      </c>
      <c r="X52" s="3"/>
      <c r="Y52" s="3"/>
      <c r="Z52" s="3"/>
      <c r="AA52" s="3"/>
      <c r="AB52" s="3">
        <f t="shared" si="4"/>
        <v>165000</v>
      </c>
    </row>
    <row r="53" spans="1:28" x14ac:dyDescent="0.25">
      <c r="A53" s="1"/>
      <c r="B53" s="1"/>
      <c r="C53" s="1"/>
      <c r="D53" s="1"/>
      <c r="E53" s="1"/>
      <c r="F53" s="1" t="s">
        <v>73</v>
      </c>
      <c r="G53" s="3"/>
      <c r="H53" s="3"/>
      <c r="I53" s="3"/>
      <c r="J53" s="3"/>
      <c r="K53" s="3"/>
      <c r="L53" s="3"/>
      <c r="M53" s="3"/>
      <c r="N53" s="3">
        <v>15000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>
        <f t="shared" si="4"/>
        <v>15000</v>
      </c>
    </row>
    <row r="54" spans="1:28" x14ac:dyDescent="0.25">
      <c r="A54" s="1"/>
      <c r="B54" s="1"/>
      <c r="C54" s="1"/>
      <c r="D54" s="1"/>
      <c r="E54" s="1"/>
      <c r="F54" s="1" t="s">
        <v>74</v>
      </c>
      <c r="G54" s="3"/>
      <c r="H54" s="3"/>
      <c r="I54" s="3"/>
      <c r="J54" s="3"/>
      <c r="K54" s="3"/>
      <c r="L54" s="3"/>
      <c r="M54" s="3"/>
      <c r="N54" s="3">
        <v>8000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>
        <f t="shared" si="4"/>
        <v>8000</v>
      </c>
    </row>
    <row r="55" spans="1:28" x14ac:dyDescent="0.25">
      <c r="A55" s="1"/>
      <c r="B55" s="1"/>
      <c r="C55" s="1"/>
      <c r="D55" s="1"/>
      <c r="E55" s="1"/>
      <c r="F55" s="1" t="s">
        <v>75</v>
      </c>
      <c r="G55" s="3"/>
      <c r="H55" s="3"/>
      <c r="I55" s="3"/>
      <c r="J55" s="3"/>
      <c r="K55" s="3"/>
      <c r="L55" s="3"/>
      <c r="M55" s="3"/>
      <c r="N55" s="3">
        <v>59000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>
        <f t="shared" si="4"/>
        <v>59000</v>
      </c>
    </row>
    <row r="56" spans="1:28" x14ac:dyDescent="0.25">
      <c r="A56" s="1"/>
      <c r="B56" s="1"/>
      <c r="C56" s="1"/>
      <c r="D56" s="1"/>
      <c r="E56" s="1"/>
      <c r="F56" s="1" t="s">
        <v>76</v>
      </c>
      <c r="G56" s="3"/>
      <c r="H56" s="3"/>
      <c r="I56" s="3"/>
      <c r="J56" s="3"/>
      <c r="K56" s="3"/>
      <c r="L56" s="3"/>
      <c r="M56" s="3"/>
      <c r="N56" s="3">
        <v>20000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>
        <f t="shared" si="4"/>
        <v>20000</v>
      </c>
    </row>
    <row r="57" spans="1:28" x14ac:dyDescent="0.25">
      <c r="A57" s="1"/>
      <c r="B57" s="1"/>
      <c r="C57" s="1"/>
      <c r="D57" s="1"/>
      <c r="E57" s="1"/>
      <c r="F57" s="1" t="s">
        <v>77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45000</v>
      </c>
      <c r="W57" s="3"/>
      <c r="X57" s="3"/>
      <c r="Y57" s="3"/>
      <c r="Z57" s="3"/>
      <c r="AA57" s="3"/>
      <c r="AB57" s="3">
        <f t="shared" si="4"/>
        <v>45000</v>
      </c>
    </row>
    <row r="58" spans="1:28" ht="15.75" thickBot="1" x14ac:dyDescent="0.3">
      <c r="A58" s="1"/>
      <c r="B58" s="1"/>
      <c r="C58" s="1"/>
      <c r="D58" s="1"/>
      <c r="E58" s="1"/>
      <c r="F58" s="1" t="s">
        <v>79</v>
      </c>
      <c r="G58" s="5"/>
      <c r="H58" s="3"/>
      <c r="I58" s="3"/>
      <c r="J58" s="3"/>
      <c r="K58" s="3"/>
      <c r="L58" s="5"/>
      <c r="M58" s="3"/>
      <c r="N58" s="5">
        <v>20000</v>
      </c>
      <c r="O58" s="3"/>
      <c r="P58" s="3"/>
      <c r="Q58" s="3"/>
      <c r="R58" s="3"/>
      <c r="S58" s="3"/>
      <c r="T58" s="3"/>
      <c r="U58" s="3"/>
      <c r="V58" s="5">
        <v>0</v>
      </c>
      <c r="W58" s="5"/>
      <c r="X58" s="3"/>
      <c r="Y58" s="3"/>
      <c r="Z58" s="5"/>
      <c r="AA58" s="5"/>
      <c r="AB58" s="5">
        <f t="shared" si="4"/>
        <v>20000</v>
      </c>
    </row>
    <row r="59" spans="1:28" ht="15.75" thickBot="1" x14ac:dyDescent="0.3">
      <c r="A59" s="1"/>
      <c r="B59" s="1"/>
      <c r="C59" s="1"/>
      <c r="D59" s="1"/>
      <c r="E59" s="1" t="s">
        <v>80</v>
      </c>
      <c r="F59" s="1"/>
      <c r="G59" s="6">
        <f>ROUND(SUM(G47:G58),5)</f>
        <v>27000</v>
      </c>
      <c r="H59" s="5"/>
      <c r="I59" s="5"/>
      <c r="J59" s="5"/>
      <c r="K59" s="5"/>
      <c r="L59" s="6">
        <f>ROUND(SUM(L47:L58),5)</f>
        <v>550000</v>
      </c>
      <c r="M59" s="5"/>
      <c r="N59" s="6">
        <f>ROUND(SUM(N47:N58),5)</f>
        <v>122000</v>
      </c>
      <c r="O59" s="5"/>
      <c r="P59" s="5"/>
      <c r="Q59" s="3"/>
      <c r="R59" s="3"/>
      <c r="S59" s="3"/>
      <c r="T59" s="5"/>
      <c r="U59" s="3"/>
      <c r="V59" s="6">
        <f>ROUND(SUM(V47:V58),5)</f>
        <v>45000</v>
      </c>
      <c r="W59" s="6">
        <f>ROUND(SUM(W47:W58),5)</f>
        <v>165000</v>
      </c>
      <c r="X59" s="3"/>
      <c r="Y59" s="5"/>
      <c r="Z59" s="6">
        <f>ROUND(SUM(Z47:Z58),5)</f>
        <v>73000</v>
      </c>
      <c r="AA59" s="6">
        <f>ROUND(SUM(AA47:AA58),5)</f>
        <v>220000</v>
      </c>
      <c r="AB59" s="6">
        <f t="shared" si="4"/>
        <v>1202000</v>
      </c>
    </row>
    <row r="60" spans="1:28" ht="15.75" thickBot="1" x14ac:dyDescent="0.3">
      <c r="A60" s="1"/>
      <c r="B60" s="1"/>
      <c r="C60" s="1"/>
      <c r="D60" s="1" t="s">
        <v>81</v>
      </c>
      <c r="E60" s="1"/>
      <c r="F60" s="1"/>
      <c r="G60" s="7">
        <f t="shared" ref="G60:P60" si="5">ROUND(G4+G11+G19+G46+G59,5)</f>
        <v>585608</v>
      </c>
      <c r="H60" s="7">
        <f t="shared" si="5"/>
        <v>1380</v>
      </c>
      <c r="I60" s="7">
        <f t="shared" si="5"/>
        <v>62576</v>
      </c>
      <c r="J60" s="7">
        <f t="shared" si="5"/>
        <v>177000</v>
      </c>
      <c r="K60" s="7">
        <f t="shared" si="5"/>
        <v>60</v>
      </c>
      <c r="L60" s="7">
        <f t="shared" si="5"/>
        <v>552000</v>
      </c>
      <c r="M60" s="7">
        <f t="shared" si="5"/>
        <v>478074</v>
      </c>
      <c r="N60" s="7">
        <f t="shared" si="5"/>
        <v>275850</v>
      </c>
      <c r="O60" s="7">
        <f t="shared" si="5"/>
        <v>100</v>
      </c>
      <c r="P60" s="7">
        <f t="shared" si="5"/>
        <v>19650</v>
      </c>
      <c r="Q60" s="3"/>
      <c r="R60" s="3"/>
      <c r="S60" s="3"/>
      <c r="T60" s="7">
        <f>ROUND(T4+T11+T19+T46+T59,5)</f>
        <v>202433</v>
      </c>
      <c r="U60" s="3"/>
      <c r="V60" s="7">
        <f>ROUND(V4+V11+V19+V46+V59,5)</f>
        <v>45000</v>
      </c>
      <c r="W60" s="7">
        <f>ROUND(W4+W11+W19+W46+W59,5)</f>
        <v>167000</v>
      </c>
      <c r="X60" s="3"/>
      <c r="Y60" s="7">
        <f>ROUND(Y4+Y11+Y19+Y46+Y59,5)</f>
        <v>212306</v>
      </c>
      <c r="Z60" s="7">
        <f>ROUND(Z4+Z11+Z19+Z46+Z59,5)</f>
        <v>74000</v>
      </c>
      <c r="AA60" s="7">
        <f>ROUND(AA4+AA11+AA19+AA46+AA59,5)</f>
        <v>227700</v>
      </c>
      <c r="AB60" s="7">
        <f t="shared" si="4"/>
        <v>3080737</v>
      </c>
    </row>
    <row r="61" spans="1:28" x14ac:dyDescent="0.25">
      <c r="A61" s="1"/>
      <c r="B61" s="1"/>
      <c r="C61" s="1" t="s">
        <v>82</v>
      </c>
      <c r="D61" s="1"/>
      <c r="E61" s="1"/>
      <c r="F61" s="1"/>
      <c r="G61" s="3">
        <f t="shared" ref="G61:P61" si="6">G60</f>
        <v>585608</v>
      </c>
      <c r="H61" s="3">
        <f t="shared" si="6"/>
        <v>1380</v>
      </c>
      <c r="I61" s="3">
        <f t="shared" si="6"/>
        <v>62576</v>
      </c>
      <c r="J61" s="3">
        <f t="shared" si="6"/>
        <v>177000</v>
      </c>
      <c r="K61" s="3">
        <f t="shared" si="6"/>
        <v>60</v>
      </c>
      <c r="L61" s="3">
        <f t="shared" si="6"/>
        <v>552000</v>
      </c>
      <c r="M61" s="3">
        <f t="shared" si="6"/>
        <v>478074</v>
      </c>
      <c r="N61" s="3">
        <f t="shared" si="6"/>
        <v>275850</v>
      </c>
      <c r="O61" s="3">
        <f t="shared" si="6"/>
        <v>100</v>
      </c>
      <c r="P61" s="3">
        <f t="shared" si="6"/>
        <v>19650</v>
      </c>
      <c r="Q61" s="3"/>
      <c r="R61" s="3"/>
      <c r="S61" s="3"/>
      <c r="T61" s="3">
        <f>T60</f>
        <v>202433</v>
      </c>
      <c r="U61" s="3"/>
      <c r="V61" s="3">
        <f>V60</f>
        <v>45000</v>
      </c>
      <c r="W61" s="3">
        <f>W60</f>
        <v>167000</v>
      </c>
      <c r="X61" s="3"/>
      <c r="Y61" s="3">
        <f>Y60</f>
        <v>212306</v>
      </c>
      <c r="Z61" s="3">
        <f>Z60</f>
        <v>74000</v>
      </c>
      <c r="AA61" s="3">
        <f>AA60</f>
        <v>227700</v>
      </c>
      <c r="AB61" s="3">
        <f t="shared" si="4"/>
        <v>3080737</v>
      </c>
    </row>
    <row r="62" spans="1:28" x14ac:dyDescent="0.25">
      <c r="A62" s="1"/>
      <c r="B62" s="1"/>
      <c r="C62" s="1"/>
      <c r="D62" s="1" t="s">
        <v>83</v>
      </c>
      <c r="E62" s="1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5">
      <c r="A63" s="1"/>
      <c r="B63" s="1"/>
      <c r="C63" s="1"/>
      <c r="D63" s="1"/>
      <c r="E63" s="1" t="s">
        <v>84</v>
      </c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25">
      <c r="A64" s="1"/>
      <c r="B64" s="1"/>
      <c r="C64" s="1"/>
      <c r="D64" s="1"/>
      <c r="E64" s="1"/>
      <c r="F64" s="1" t="s">
        <v>85</v>
      </c>
      <c r="G64" s="3"/>
      <c r="H64" s="3"/>
      <c r="I64" s="3"/>
      <c r="J64" s="3"/>
      <c r="K64" s="3"/>
      <c r="L64" s="3"/>
      <c r="M64" s="3">
        <v>13400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>
        <f t="shared" ref="AB64:AB79" si="7">ROUND(SUM(G64:AA64),5)</f>
        <v>13400</v>
      </c>
    </row>
    <row r="65" spans="1:28" x14ac:dyDescent="0.25">
      <c r="A65" s="1"/>
      <c r="B65" s="1"/>
      <c r="C65" s="1"/>
      <c r="D65" s="1"/>
      <c r="E65" s="1"/>
      <c r="F65" s="1" t="s">
        <v>86</v>
      </c>
      <c r="G65" s="3"/>
      <c r="H65" s="3"/>
      <c r="I65" s="3"/>
      <c r="J65" s="3"/>
      <c r="K65" s="3"/>
      <c r="L65" s="3">
        <v>0</v>
      </c>
      <c r="M65" s="3">
        <v>134801</v>
      </c>
      <c r="N65" s="3">
        <v>60000</v>
      </c>
      <c r="O65" s="3"/>
      <c r="P65" s="3">
        <v>28381</v>
      </c>
      <c r="Q65" s="3"/>
      <c r="R65" s="3"/>
      <c r="S65" s="3"/>
      <c r="T65" s="3"/>
      <c r="U65" s="3"/>
      <c r="V65" s="3">
        <v>7800</v>
      </c>
      <c r="W65" s="3"/>
      <c r="X65" s="3"/>
      <c r="Y65" s="3"/>
      <c r="Z65" s="3"/>
      <c r="AA65" s="3"/>
      <c r="AB65" s="3">
        <f t="shared" si="7"/>
        <v>230982</v>
      </c>
    </row>
    <row r="66" spans="1:28" x14ac:dyDescent="0.25">
      <c r="A66" s="1"/>
      <c r="B66" s="1"/>
      <c r="C66" s="1"/>
      <c r="D66" s="1"/>
      <c r="E66" s="1"/>
      <c r="F66" s="1" t="s">
        <v>87</v>
      </c>
      <c r="G66" s="3"/>
      <c r="H66" s="3"/>
      <c r="I66" s="3"/>
      <c r="J66" s="3"/>
      <c r="K66" s="3"/>
      <c r="L66" s="3">
        <v>82945</v>
      </c>
      <c r="M66" s="3"/>
      <c r="N66" s="3">
        <v>38300</v>
      </c>
      <c r="O66" s="3"/>
      <c r="P66" s="3">
        <v>14500</v>
      </c>
      <c r="Q66" s="3">
        <v>14000</v>
      </c>
      <c r="R66" s="3"/>
      <c r="S66" s="3"/>
      <c r="T66" s="3">
        <v>44200</v>
      </c>
      <c r="U66" s="3"/>
      <c r="V66" s="3"/>
      <c r="W66" s="3">
        <v>42722</v>
      </c>
      <c r="X66" s="3"/>
      <c r="Y66" s="3">
        <v>36336</v>
      </c>
      <c r="Z66" s="3">
        <v>20758</v>
      </c>
      <c r="AA66" s="3">
        <v>49068</v>
      </c>
      <c r="AB66" s="3">
        <f t="shared" si="7"/>
        <v>342829</v>
      </c>
    </row>
    <row r="67" spans="1:28" x14ac:dyDescent="0.25">
      <c r="A67" s="1"/>
      <c r="B67" s="1"/>
      <c r="C67" s="1"/>
      <c r="D67" s="1"/>
      <c r="E67" s="1"/>
      <c r="F67" s="1" t="s">
        <v>88</v>
      </c>
      <c r="G67" s="3"/>
      <c r="H67" s="3"/>
      <c r="I67" s="3"/>
      <c r="J67" s="3"/>
      <c r="K67" s="3"/>
      <c r="L67" s="3">
        <v>1790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>
        <v>1875</v>
      </c>
      <c r="X67" s="3"/>
      <c r="Y67" s="3">
        <v>700</v>
      </c>
      <c r="Z67" s="3">
        <v>719</v>
      </c>
      <c r="AA67" s="3">
        <v>2240</v>
      </c>
      <c r="AB67" s="3">
        <f t="shared" si="7"/>
        <v>7324</v>
      </c>
    </row>
    <row r="68" spans="1:28" x14ac:dyDescent="0.25">
      <c r="A68" s="1"/>
      <c r="B68" s="1"/>
      <c r="C68" s="1"/>
      <c r="D68" s="1"/>
      <c r="E68" s="1"/>
      <c r="F68" s="1" t="s">
        <v>89</v>
      </c>
      <c r="G68" s="3"/>
      <c r="H68" s="3"/>
      <c r="I68" s="3"/>
      <c r="J68" s="3"/>
      <c r="K68" s="3"/>
      <c r="L68" s="3">
        <v>420</v>
      </c>
      <c r="M68" s="3">
        <v>100</v>
      </c>
      <c r="N68" s="3">
        <v>10</v>
      </c>
      <c r="O68" s="3"/>
      <c r="P68" s="3">
        <v>30</v>
      </c>
      <c r="Q68" s="3"/>
      <c r="R68" s="3"/>
      <c r="S68" s="3"/>
      <c r="T68" s="3"/>
      <c r="U68" s="3"/>
      <c r="V68" s="3"/>
      <c r="W68" s="3">
        <v>90</v>
      </c>
      <c r="X68" s="3"/>
      <c r="Y68" s="3">
        <v>90</v>
      </c>
      <c r="Z68" s="3"/>
      <c r="AA68" s="3">
        <v>390</v>
      </c>
      <c r="AB68" s="3">
        <f t="shared" si="7"/>
        <v>1130</v>
      </c>
    </row>
    <row r="69" spans="1:28" x14ac:dyDescent="0.25">
      <c r="A69" s="1"/>
      <c r="B69" s="1"/>
      <c r="C69" s="1"/>
      <c r="D69" s="1"/>
      <c r="E69" s="1"/>
      <c r="F69" s="1" t="s">
        <v>90</v>
      </c>
      <c r="G69" s="3"/>
      <c r="H69" s="3"/>
      <c r="I69" s="3"/>
      <c r="J69" s="3"/>
      <c r="K69" s="3"/>
      <c r="L69" s="3">
        <v>1300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>
        <f t="shared" si="7"/>
        <v>1300</v>
      </c>
    </row>
    <row r="70" spans="1:28" x14ac:dyDescent="0.25">
      <c r="A70" s="1"/>
      <c r="B70" s="1"/>
      <c r="C70" s="1"/>
      <c r="D70" s="1"/>
      <c r="E70" s="1"/>
      <c r="F70" s="1" t="s">
        <v>91</v>
      </c>
      <c r="G70" s="3"/>
      <c r="H70" s="3"/>
      <c r="I70" s="3"/>
      <c r="J70" s="3"/>
      <c r="K70" s="3"/>
      <c r="L70" s="3"/>
      <c r="M70" s="3">
        <v>900</v>
      </c>
      <c r="N70" s="3">
        <v>420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>
        <f t="shared" si="7"/>
        <v>1320</v>
      </c>
    </row>
    <row r="71" spans="1:28" x14ac:dyDescent="0.25">
      <c r="A71" s="1"/>
      <c r="B71" s="1"/>
      <c r="C71" s="1"/>
      <c r="D71" s="1"/>
      <c r="E71" s="1"/>
      <c r="F71" s="1" t="s">
        <v>92</v>
      </c>
      <c r="G71" s="3"/>
      <c r="H71" s="3"/>
      <c r="I71" s="3"/>
      <c r="J71" s="3"/>
      <c r="K71" s="3"/>
      <c r="L71" s="3">
        <v>4302</v>
      </c>
      <c r="M71" s="3">
        <v>6741</v>
      </c>
      <c r="N71" s="3">
        <v>2250</v>
      </c>
      <c r="O71" s="3"/>
      <c r="P71" s="3">
        <v>1420</v>
      </c>
      <c r="Q71" s="3"/>
      <c r="R71" s="3"/>
      <c r="S71" s="3"/>
      <c r="T71" s="3"/>
      <c r="U71" s="3"/>
      <c r="V71" s="3"/>
      <c r="W71" s="3">
        <v>2019</v>
      </c>
      <c r="X71" s="3"/>
      <c r="Y71" s="3">
        <v>1075</v>
      </c>
      <c r="Z71" s="3">
        <v>1074</v>
      </c>
      <c r="AA71" s="3">
        <v>2566</v>
      </c>
      <c r="AB71" s="3">
        <f t="shared" si="7"/>
        <v>21447</v>
      </c>
    </row>
    <row r="72" spans="1:28" x14ac:dyDescent="0.25">
      <c r="A72" s="1"/>
      <c r="B72" s="1"/>
      <c r="C72" s="1"/>
      <c r="D72" s="1"/>
      <c r="E72" s="1"/>
      <c r="F72" s="1" t="s">
        <v>93</v>
      </c>
      <c r="G72" s="3"/>
      <c r="H72" s="3"/>
      <c r="I72" s="3"/>
      <c r="J72" s="3"/>
      <c r="K72" s="3"/>
      <c r="L72" s="3">
        <v>32182</v>
      </c>
      <c r="M72" s="3">
        <v>22604</v>
      </c>
      <c r="N72" s="3">
        <v>2150</v>
      </c>
      <c r="O72" s="3"/>
      <c r="P72" s="3">
        <v>1625</v>
      </c>
      <c r="Q72" s="3"/>
      <c r="R72" s="3"/>
      <c r="S72" s="3"/>
      <c r="T72" s="3"/>
      <c r="U72" s="3"/>
      <c r="V72" s="3"/>
      <c r="W72" s="3">
        <v>1623</v>
      </c>
      <c r="X72" s="3"/>
      <c r="Y72" s="3">
        <v>850</v>
      </c>
      <c r="Z72" s="3">
        <v>812</v>
      </c>
      <c r="AA72" s="3">
        <v>11831</v>
      </c>
      <c r="AB72" s="3">
        <f t="shared" si="7"/>
        <v>73677</v>
      </c>
    </row>
    <row r="73" spans="1:28" x14ac:dyDescent="0.25">
      <c r="A73" s="1"/>
      <c r="B73" s="1"/>
      <c r="C73" s="1"/>
      <c r="D73" s="1"/>
      <c r="E73" s="1"/>
      <c r="F73" s="1" t="s">
        <v>94</v>
      </c>
      <c r="G73" s="3"/>
      <c r="H73" s="3"/>
      <c r="I73" s="3"/>
      <c r="J73" s="3"/>
      <c r="K73" s="3"/>
      <c r="L73" s="3">
        <v>910</v>
      </c>
      <c r="M73" s="3">
        <v>1365</v>
      </c>
      <c r="N73" s="3">
        <v>455</v>
      </c>
      <c r="O73" s="3"/>
      <c r="P73" s="3">
        <v>455</v>
      </c>
      <c r="Q73" s="3"/>
      <c r="R73" s="3"/>
      <c r="S73" s="3"/>
      <c r="T73" s="3"/>
      <c r="U73" s="3"/>
      <c r="V73" s="3"/>
      <c r="W73" s="3">
        <v>455</v>
      </c>
      <c r="X73" s="3"/>
      <c r="Y73" s="3">
        <v>230</v>
      </c>
      <c r="Z73" s="3">
        <v>228</v>
      </c>
      <c r="AA73" s="3">
        <v>455</v>
      </c>
      <c r="AB73" s="3">
        <f t="shared" si="7"/>
        <v>4553</v>
      </c>
    </row>
    <row r="74" spans="1:28" x14ac:dyDescent="0.25">
      <c r="A74" s="1"/>
      <c r="B74" s="1"/>
      <c r="C74" s="1"/>
      <c r="D74" s="1"/>
      <c r="E74" s="1"/>
      <c r="F74" s="1" t="s">
        <v>95</v>
      </c>
      <c r="G74" s="3"/>
      <c r="H74" s="3"/>
      <c r="I74" s="3"/>
      <c r="J74" s="3"/>
      <c r="K74" s="3"/>
      <c r="L74" s="3">
        <v>172</v>
      </c>
      <c r="M74" s="3">
        <v>258</v>
      </c>
      <c r="N74" s="3">
        <v>86</v>
      </c>
      <c r="O74" s="3"/>
      <c r="P74" s="3">
        <v>86</v>
      </c>
      <c r="Q74" s="3"/>
      <c r="R74" s="3"/>
      <c r="S74" s="3"/>
      <c r="T74" s="3"/>
      <c r="U74" s="3"/>
      <c r="V74" s="3"/>
      <c r="W74" s="3">
        <v>86</v>
      </c>
      <c r="X74" s="3"/>
      <c r="Y74" s="3">
        <v>43</v>
      </c>
      <c r="Z74" s="3">
        <v>43</v>
      </c>
      <c r="AA74" s="3">
        <v>86</v>
      </c>
      <c r="AB74" s="3">
        <f t="shared" si="7"/>
        <v>860</v>
      </c>
    </row>
    <row r="75" spans="1:28" x14ac:dyDescent="0.25">
      <c r="A75" s="1"/>
      <c r="B75" s="1"/>
      <c r="C75" s="1"/>
      <c r="D75" s="1"/>
      <c r="E75" s="1"/>
      <c r="F75" s="1" t="s">
        <v>96</v>
      </c>
      <c r="G75" s="3"/>
      <c r="H75" s="3"/>
      <c r="I75" s="3"/>
      <c r="J75" s="3"/>
      <c r="K75" s="3">
        <v>4000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>
        <v>0</v>
      </c>
      <c r="Z75" s="3"/>
      <c r="AA75" s="3"/>
      <c r="AB75" s="3">
        <f t="shared" si="7"/>
        <v>4000</v>
      </c>
    </row>
    <row r="76" spans="1:28" x14ac:dyDescent="0.25">
      <c r="A76" s="1"/>
      <c r="B76" s="1"/>
      <c r="C76" s="1"/>
      <c r="D76" s="1"/>
      <c r="E76" s="1"/>
      <c r="F76" s="1" t="s">
        <v>97</v>
      </c>
      <c r="G76" s="3"/>
      <c r="H76" s="3"/>
      <c r="I76" s="3"/>
      <c r="J76" s="3"/>
      <c r="K76" s="3"/>
      <c r="L76" s="3">
        <v>6835</v>
      </c>
      <c r="M76" s="3">
        <v>10704</v>
      </c>
      <c r="N76" s="3">
        <v>7810</v>
      </c>
      <c r="O76" s="3"/>
      <c r="P76" s="3">
        <v>3400</v>
      </c>
      <c r="Q76" s="3">
        <v>1200</v>
      </c>
      <c r="R76" s="3"/>
      <c r="S76" s="3"/>
      <c r="T76" s="3">
        <v>3500</v>
      </c>
      <c r="U76" s="3"/>
      <c r="V76" s="3">
        <v>620</v>
      </c>
      <c r="W76" s="3">
        <v>3545</v>
      </c>
      <c r="X76" s="3"/>
      <c r="Y76" s="3">
        <v>2900</v>
      </c>
      <c r="Z76" s="3">
        <v>1710</v>
      </c>
      <c r="AA76" s="3">
        <v>4075</v>
      </c>
      <c r="AB76" s="3">
        <f t="shared" si="7"/>
        <v>46299</v>
      </c>
    </row>
    <row r="77" spans="1:28" x14ac:dyDescent="0.25">
      <c r="A77" s="1"/>
      <c r="B77" s="1"/>
      <c r="C77" s="1"/>
      <c r="D77" s="1"/>
      <c r="E77" s="1"/>
      <c r="F77" s="1" t="s">
        <v>98</v>
      </c>
      <c r="G77" s="3"/>
      <c r="H77" s="3"/>
      <c r="I77" s="3">
        <v>5976</v>
      </c>
      <c r="J77" s="3"/>
      <c r="K77" s="3"/>
      <c r="L77" s="3"/>
      <c r="M77" s="3">
        <v>1224</v>
      </c>
      <c r="N77" s="3"/>
      <c r="O77" s="3"/>
      <c r="P77" s="3">
        <v>1872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>
        <f t="shared" si="7"/>
        <v>9072</v>
      </c>
    </row>
    <row r="78" spans="1:28" ht="15.75" thickBot="1" x14ac:dyDescent="0.3">
      <c r="A78" s="1"/>
      <c r="B78" s="1"/>
      <c r="C78" s="1"/>
      <c r="D78" s="1"/>
      <c r="E78" s="1"/>
      <c r="F78" s="1" t="s">
        <v>99</v>
      </c>
      <c r="G78" s="3"/>
      <c r="H78" s="3"/>
      <c r="I78" s="4"/>
      <c r="J78" s="3"/>
      <c r="K78" s="4">
        <v>1100</v>
      </c>
      <c r="L78" s="4"/>
      <c r="M78" s="4"/>
      <c r="N78" s="4"/>
      <c r="O78" s="3"/>
      <c r="P78" s="4"/>
      <c r="Q78" s="4"/>
      <c r="R78" s="3"/>
      <c r="S78" s="3"/>
      <c r="T78" s="4"/>
      <c r="U78" s="3"/>
      <c r="V78" s="4"/>
      <c r="W78" s="4"/>
      <c r="X78" s="3"/>
      <c r="Y78" s="4"/>
      <c r="Z78" s="4"/>
      <c r="AA78" s="4"/>
      <c r="AB78" s="4">
        <f t="shared" si="7"/>
        <v>1100</v>
      </c>
    </row>
    <row r="79" spans="1:28" x14ac:dyDescent="0.25">
      <c r="A79" s="1"/>
      <c r="B79" s="1"/>
      <c r="C79" s="1"/>
      <c r="D79" s="1"/>
      <c r="E79" s="1" t="s">
        <v>100</v>
      </c>
      <c r="F79" s="1"/>
      <c r="G79" s="3"/>
      <c r="H79" s="3"/>
      <c r="I79" s="3">
        <f>ROUND(SUM(I63:I78),5)</f>
        <v>5976</v>
      </c>
      <c r="J79" s="3"/>
      <c r="K79" s="3">
        <f>ROUND(SUM(K63:K78),5)</f>
        <v>5100</v>
      </c>
      <c r="L79" s="3">
        <f>ROUND(SUM(L63:L78),5)</f>
        <v>130856</v>
      </c>
      <c r="M79" s="3">
        <f>ROUND(SUM(M63:M78),5)</f>
        <v>192097</v>
      </c>
      <c r="N79" s="3">
        <f>ROUND(SUM(N63:N78),5)</f>
        <v>111481</v>
      </c>
      <c r="O79" s="3"/>
      <c r="P79" s="3">
        <f>ROUND(SUM(P63:P78),5)</f>
        <v>51769</v>
      </c>
      <c r="Q79" s="3">
        <f>ROUND(SUM(Q63:Q78),5)</f>
        <v>15200</v>
      </c>
      <c r="R79" s="3"/>
      <c r="S79" s="3"/>
      <c r="T79" s="3">
        <f>ROUND(SUM(T63:T78),5)</f>
        <v>47700</v>
      </c>
      <c r="U79" s="3"/>
      <c r="V79" s="3">
        <f>ROUND(SUM(V63:V78),5)</f>
        <v>8420</v>
      </c>
      <c r="W79" s="3">
        <f>ROUND(SUM(W63:W78),5)</f>
        <v>52415</v>
      </c>
      <c r="X79" s="3"/>
      <c r="Y79" s="3">
        <f>ROUND(SUM(Y63:Y78),5)</f>
        <v>42224</v>
      </c>
      <c r="Z79" s="3">
        <f>ROUND(SUM(Z63:Z78),5)</f>
        <v>25344</v>
      </c>
      <c r="AA79" s="3">
        <f>ROUND(SUM(AA63:AA78),5)</f>
        <v>70711</v>
      </c>
      <c r="AB79" s="3">
        <f t="shared" si="7"/>
        <v>759293</v>
      </c>
    </row>
    <row r="80" spans="1:28" x14ac:dyDescent="0.25">
      <c r="A80" s="1"/>
      <c r="B80" s="1"/>
      <c r="C80" s="1"/>
      <c r="D80" s="1"/>
      <c r="E80" s="1" t="s">
        <v>101</v>
      </c>
      <c r="F80" s="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x14ac:dyDescent="0.25">
      <c r="A81" s="1"/>
      <c r="B81" s="1"/>
      <c r="C81" s="1"/>
      <c r="D81" s="1"/>
      <c r="E81" s="1"/>
      <c r="F81" s="1" t="s">
        <v>102</v>
      </c>
      <c r="G81" s="3"/>
      <c r="H81" s="3"/>
      <c r="I81" s="3"/>
      <c r="J81" s="3"/>
      <c r="K81" s="3"/>
      <c r="L81" s="3"/>
      <c r="M81" s="3">
        <v>100</v>
      </c>
      <c r="N81" s="3">
        <v>200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>
        <f t="shared" ref="AB81:AB112" si="8">ROUND(SUM(G81:AA81),5)</f>
        <v>300</v>
      </c>
    </row>
    <row r="82" spans="1:28" x14ac:dyDescent="0.25">
      <c r="A82" s="1"/>
      <c r="B82" s="1"/>
      <c r="C82" s="1"/>
      <c r="D82" s="1"/>
      <c r="E82" s="1"/>
      <c r="F82" s="1" t="s">
        <v>103</v>
      </c>
      <c r="G82" s="3"/>
      <c r="H82" s="3"/>
      <c r="I82" s="3"/>
      <c r="J82" s="3"/>
      <c r="K82" s="3"/>
      <c r="L82" s="3"/>
      <c r="M82" s="3">
        <v>300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>
        <f t="shared" si="8"/>
        <v>300</v>
      </c>
    </row>
    <row r="83" spans="1:28" x14ac:dyDescent="0.25">
      <c r="A83" s="1"/>
      <c r="B83" s="1"/>
      <c r="C83" s="1"/>
      <c r="D83" s="1"/>
      <c r="E83" s="1"/>
      <c r="F83" s="1" t="s">
        <v>104</v>
      </c>
      <c r="G83" s="3"/>
      <c r="H83" s="3"/>
      <c r="I83" s="3"/>
      <c r="J83" s="3"/>
      <c r="K83" s="3"/>
      <c r="L83" s="3"/>
      <c r="M83" s="3">
        <v>16000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>
        <f t="shared" si="8"/>
        <v>16000</v>
      </c>
    </row>
    <row r="84" spans="1:28" x14ac:dyDescent="0.25">
      <c r="A84" s="1"/>
      <c r="B84" s="1"/>
      <c r="C84" s="1"/>
      <c r="D84" s="1"/>
      <c r="E84" s="1"/>
      <c r="F84" s="1" t="s">
        <v>105</v>
      </c>
      <c r="G84" s="3"/>
      <c r="H84" s="3"/>
      <c r="I84" s="3"/>
      <c r="J84" s="3"/>
      <c r="K84" s="3"/>
      <c r="L84" s="3">
        <v>150</v>
      </c>
      <c r="M84" s="3">
        <v>250</v>
      </c>
      <c r="N84" s="3"/>
      <c r="O84" s="3"/>
      <c r="P84" s="3"/>
      <c r="Q84" s="3"/>
      <c r="R84" s="3"/>
      <c r="S84" s="3"/>
      <c r="T84" s="3"/>
      <c r="U84" s="3"/>
      <c r="V84" s="3"/>
      <c r="W84" s="3">
        <v>0</v>
      </c>
      <c r="X84" s="3"/>
      <c r="Y84" s="3">
        <v>120</v>
      </c>
      <c r="Z84" s="3">
        <v>0</v>
      </c>
      <c r="AA84" s="3">
        <v>0</v>
      </c>
      <c r="AB84" s="3">
        <f t="shared" si="8"/>
        <v>520</v>
      </c>
    </row>
    <row r="85" spans="1:28" x14ac:dyDescent="0.25">
      <c r="A85" s="1"/>
      <c r="B85" s="1"/>
      <c r="C85" s="1"/>
      <c r="D85" s="1"/>
      <c r="E85" s="1"/>
      <c r="F85" s="1" t="s">
        <v>106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>
        <v>1500</v>
      </c>
      <c r="W85" s="3"/>
      <c r="X85" s="3"/>
      <c r="Y85" s="3"/>
      <c r="Z85" s="3"/>
      <c r="AA85" s="3"/>
      <c r="AB85" s="3">
        <f t="shared" si="8"/>
        <v>1500</v>
      </c>
    </row>
    <row r="86" spans="1:28" x14ac:dyDescent="0.25">
      <c r="A86" s="1"/>
      <c r="B86" s="1"/>
      <c r="C86" s="1"/>
      <c r="D86" s="1"/>
      <c r="E86" s="1"/>
      <c r="F86" s="1" t="s">
        <v>107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>
        <v>5500</v>
      </c>
      <c r="X86" s="3"/>
      <c r="Y86" s="3"/>
      <c r="Z86" s="3"/>
      <c r="AA86" s="3"/>
      <c r="AB86" s="3">
        <f t="shared" si="8"/>
        <v>5500</v>
      </c>
    </row>
    <row r="87" spans="1:28" x14ac:dyDescent="0.25">
      <c r="A87" s="1"/>
      <c r="B87" s="1"/>
      <c r="C87" s="1"/>
      <c r="D87" s="1"/>
      <c r="E87" s="1"/>
      <c r="F87" s="1" t="s">
        <v>108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>
        <v>41616</v>
      </c>
      <c r="T87" s="3"/>
      <c r="U87" s="3"/>
      <c r="V87" s="3"/>
      <c r="W87" s="3"/>
      <c r="X87" s="3"/>
      <c r="Y87" s="3"/>
      <c r="Z87" s="3"/>
      <c r="AA87" s="3"/>
      <c r="AB87" s="3">
        <f t="shared" si="8"/>
        <v>41616</v>
      </c>
    </row>
    <row r="88" spans="1:28" x14ac:dyDescent="0.25">
      <c r="A88" s="1"/>
      <c r="B88" s="1"/>
      <c r="C88" s="1"/>
      <c r="D88" s="1"/>
      <c r="E88" s="1"/>
      <c r="F88" s="1" t="s">
        <v>109</v>
      </c>
      <c r="G88" s="3">
        <v>1300</v>
      </c>
      <c r="H88" s="3"/>
      <c r="I88" s="3"/>
      <c r="J88" s="3"/>
      <c r="K88" s="3"/>
      <c r="L88" s="3">
        <v>800</v>
      </c>
      <c r="M88" s="3">
        <v>16500</v>
      </c>
      <c r="N88" s="3"/>
      <c r="O88" s="3"/>
      <c r="P88" s="3">
        <v>1000</v>
      </c>
      <c r="Q88" s="3"/>
      <c r="R88" s="3"/>
      <c r="S88" s="3"/>
      <c r="T88" s="3"/>
      <c r="U88" s="3"/>
      <c r="V88" s="3"/>
      <c r="W88" s="3">
        <v>900</v>
      </c>
      <c r="X88" s="3"/>
      <c r="Y88" s="3"/>
      <c r="Z88" s="3">
        <v>900</v>
      </c>
      <c r="AA88" s="3">
        <v>800</v>
      </c>
      <c r="AB88" s="3">
        <f t="shared" si="8"/>
        <v>22200</v>
      </c>
    </row>
    <row r="89" spans="1:28" x14ac:dyDescent="0.25">
      <c r="A89" s="1"/>
      <c r="B89" s="1"/>
      <c r="C89" s="1"/>
      <c r="D89" s="1"/>
      <c r="E89" s="1"/>
      <c r="F89" s="1" t="s">
        <v>110</v>
      </c>
      <c r="G89" s="3"/>
      <c r="H89" s="3"/>
      <c r="I89" s="3"/>
      <c r="J89" s="3"/>
      <c r="K89" s="3"/>
      <c r="L89" s="3"/>
      <c r="M89" s="3">
        <v>2000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>
        <f t="shared" si="8"/>
        <v>2000</v>
      </c>
    </row>
    <row r="90" spans="1:28" x14ac:dyDescent="0.25">
      <c r="A90" s="1"/>
      <c r="B90" s="1"/>
      <c r="C90" s="1"/>
      <c r="D90" s="1"/>
      <c r="E90" s="1"/>
      <c r="F90" s="1" t="s">
        <v>111</v>
      </c>
      <c r="G90" s="3"/>
      <c r="H90" s="3"/>
      <c r="I90" s="3"/>
      <c r="J90" s="3"/>
      <c r="K90" s="3"/>
      <c r="L90" s="3">
        <v>1000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>
        <v>400</v>
      </c>
      <c r="AA90" s="3">
        <v>500</v>
      </c>
      <c r="AB90" s="3">
        <f t="shared" si="8"/>
        <v>1900</v>
      </c>
    </row>
    <row r="91" spans="1:28" x14ac:dyDescent="0.25">
      <c r="A91" s="1"/>
      <c r="B91" s="1"/>
      <c r="C91" s="1"/>
      <c r="D91" s="1"/>
      <c r="E91" s="1"/>
      <c r="F91" s="1" t="s">
        <v>112</v>
      </c>
      <c r="G91" s="3">
        <v>100</v>
      </c>
      <c r="H91" s="3"/>
      <c r="I91" s="3"/>
      <c r="J91" s="3"/>
      <c r="K91" s="3">
        <v>0</v>
      </c>
      <c r="L91" s="3">
        <v>3000</v>
      </c>
      <c r="M91" s="3">
        <v>3000</v>
      </c>
      <c r="N91" s="3">
        <v>400</v>
      </c>
      <c r="O91" s="3"/>
      <c r="P91" s="3">
        <v>400</v>
      </c>
      <c r="Q91" s="3"/>
      <c r="R91" s="3"/>
      <c r="S91" s="3"/>
      <c r="T91" s="3">
        <v>60</v>
      </c>
      <c r="U91" s="3"/>
      <c r="V91" s="3"/>
      <c r="W91" s="3">
        <v>100</v>
      </c>
      <c r="X91" s="3"/>
      <c r="Y91" s="3">
        <v>150</v>
      </c>
      <c r="Z91" s="3">
        <v>300</v>
      </c>
      <c r="AA91" s="3">
        <v>2500</v>
      </c>
      <c r="AB91" s="3">
        <f t="shared" si="8"/>
        <v>10010</v>
      </c>
    </row>
    <row r="92" spans="1:28" x14ac:dyDescent="0.25">
      <c r="A92" s="1"/>
      <c r="B92" s="1"/>
      <c r="C92" s="1"/>
      <c r="D92" s="1"/>
      <c r="E92" s="1"/>
      <c r="F92" s="1" t="s">
        <v>113</v>
      </c>
      <c r="G92" s="3"/>
      <c r="H92" s="3"/>
      <c r="I92" s="3"/>
      <c r="J92" s="3"/>
      <c r="K92" s="3"/>
      <c r="L92" s="3"/>
      <c r="M92" s="3">
        <v>2600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>
        <f t="shared" si="8"/>
        <v>2600</v>
      </c>
    </row>
    <row r="93" spans="1:28" x14ac:dyDescent="0.25">
      <c r="A93" s="1"/>
      <c r="B93" s="1"/>
      <c r="C93" s="1"/>
      <c r="D93" s="1"/>
      <c r="E93" s="1"/>
      <c r="F93" s="1" t="s">
        <v>114</v>
      </c>
      <c r="G93" s="3"/>
      <c r="H93" s="3"/>
      <c r="I93" s="3"/>
      <c r="J93" s="3"/>
      <c r="K93" s="3"/>
      <c r="L93" s="3"/>
      <c r="M93" s="3">
        <v>11200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>
        <f t="shared" si="8"/>
        <v>11200</v>
      </c>
    </row>
    <row r="94" spans="1:28" x14ac:dyDescent="0.25">
      <c r="A94" s="1"/>
      <c r="B94" s="1"/>
      <c r="C94" s="1"/>
      <c r="D94" s="1"/>
      <c r="E94" s="1"/>
      <c r="F94" s="1" t="s">
        <v>115</v>
      </c>
      <c r="G94" s="3"/>
      <c r="H94" s="3"/>
      <c r="I94" s="3"/>
      <c r="J94" s="3"/>
      <c r="K94" s="3"/>
      <c r="L94" s="3"/>
      <c r="M94" s="3">
        <v>10000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>
        <f t="shared" si="8"/>
        <v>10000</v>
      </c>
    </row>
    <row r="95" spans="1:28" x14ac:dyDescent="0.25">
      <c r="A95" s="1"/>
      <c r="B95" s="1"/>
      <c r="C95" s="1"/>
      <c r="D95" s="1"/>
      <c r="E95" s="1"/>
      <c r="F95" s="1" t="s">
        <v>116</v>
      </c>
      <c r="G95" s="3">
        <v>2000</v>
      </c>
      <c r="H95" s="3"/>
      <c r="I95" s="3">
        <v>5500</v>
      </c>
      <c r="J95" s="3"/>
      <c r="K95" s="3">
        <v>2600</v>
      </c>
      <c r="L95" s="3">
        <v>400</v>
      </c>
      <c r="M95" s="3">
        <v>1800</v>
      </c>
      <c r="N95" s="3">
        <v>17000</v>
      </c>
      <c r="O95" s="3"/>
      <c r="P95" s="3">
        <v>2800</v>
      </c>
      <c r="Q95" s="3">
        <v>500</v>
      </c>
      <c r="R95" s="3">
        <v>2515</v>
      </c>
      <c r="S95" s="3"/>
      <c r="T95" s="3">
        <v>2000</v>
      </c>
      <c r="U95" s="3">
        <v>1200</v>
      </c>
      <c r="V95" s="3">
        <v>7900</v>
      </c>
      <c r="W95" s="3">
        <v>450</v>
      </c>
      <c r="X95" s="3">
        <v>900</v>
      </c>
      <c r="Y95" s="3">
        <v>37730</v>
      </c>
      <c r="Z95" s="3">
        <v>6300</v>
      </c>
      <c r="AA95" s="3">
        <v>25000</v>
      </c>
      <c r="AB95" s="3">
        <f t="shared" si="8"/>
        <v>116595</v>
      </c>
    </row>
    <row r="96" spans="1:28" x14ac:dyDescent="0.25">
      <c r="A96" s="1"/>
      <c r="B96" s="1"/>
      <c r="C96" s="1"/>
      <c r="D96" s="1"/>
      <c r="E96" s="1"/>
      <c r="F96" s="1" t="s">
        <v>117</v>
      </c>
      <c r="G96" s="3"/>
      <c r="H96" s="3"/>
      <c r="I96" s="3"/>
      <c r="J96" s="3"/>
      <c r="K96" s="3"/>
      <c r="L96" s="3"/>
      <c r="M96" s="3">
        <v>1200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>
        <f t="shared" si="8"/>
        <v>1200</v>
      </c>
    </row>
    <row r="97" spans="1:28" x14ac:dyDescent="0.25">
      <c r="A97" s="1"/>
      <c r="B97" s="1"/>
      <c r="C97" s="1"/>
      <c r="D97" s="1"/>
      <c r="E97" s="1"/>
      <c r="F97" s="1" t="s">
        <v>118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>
        <v>1000</v>
      </c>
      <c r="Z97" s="3"/>
      <c r="AA97" s="3"/>
      <c r="AB97" s="3">
        <f t="shared" si="8"/>
        <v>1000</v>
      </c>
    </row>
    <row r="98" spans="1:28" x14ac:dyDescent="0.25">
      <c r="A98" s="1"/>
      <c r="B98" s="1"/>
      <c r="C98" s="1"/>
      <c r="D98" s="1"/>
      <c r="E98" s="1"/>
      <c r="F98" s="1" t="s">
        <v>119</v>
      </c>
      <c r="G98" s="3">
        <v>500</v>
      </c>
      <c r="H98" s="3"/>
      <c r="I98" s="3"/>
      <c r="J98" s="3"/>
      <c r="K98" s="3">
        <v>2500</v>
      </c>
      <c r="L98" s="3">
        <v>2400</v>
      </c>
      <c r="M98" s="3">
        <v>200</v>
      </c>
      <c r="N98" s="3">
        <v>5500</v>
      </c>
      <c r="O98" s="3"/>
      <c r="P98" s="3"/>
      <c r="Q98" s="3">
        <v>1600</v>
      </c>
      <c r="R98" s="3"/>
      <c r="S98" s="3"/>
      <c r="T98" s="3"/>
      <c r="U98" s="3">
        <v>297</v>
      </c>
      <c r="V98" s="3">
        <v>300</v>
      </c>
      <c r="W98" s="3">
        <v>13500</v>
      </c>
      <c r="X98" s="3">
        <v>100</v>
      </c>
      <c r="Y98" s="3">
        <v>10000</v>
      </c>
      <c r="Z98" s="3">
        <v>500</v>
      </c>
      <c r="AA98" s="3">
        <v>3807</v>
      </c>
      <c r="AB98" s="3">
        <f t="shared" si="8"/>
        <v>41204</v>
      </c>
    </row>
    <row r="99" spans="1:28" x14ac:dyDescent="0.25">
      <c r="A99" s="1"/>
      <c r="B99" s="1"/>
      <c r="C99" s="1"/>
      <c r="D99" s="1"/>
      <c r="E99" s="1"/>
      <c r="F99" s="1" t="s">
        <v>120</v>
      </c>
      <c r="G99" s="3">
        <v>22500</v>
      </c>
      <c r="H99" s="3"/>
      <c r="I99" s="3"/>
      <c r="J99" s="3"/>
      <c r="K99" s="3"/>
      <c r="L99" s="3">
        <v>300000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>
        <f t="shared" si="8"/>
        <v>322500</v>
      </c>
    </row>
    <row r="100" spans="1:28" x14ac:dyDescent="0.25">
      <c r="A100" s="1"/>
      <c r="B100" s="1"/>
      <c r="C100" s="1"/>
      <c r="D100" s="1"/>
      <c r="E100" s="1"/>
      <c r="F100" s="1" t="s">
        <v>121</v>
      </c>
      <c r="G100" s="3">
        <v>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>
        <f t="shared" si="8"/>
        <v>0</v>
      </c>
    </row>
    <row r="101" spans="1:28" x14ac:dyDescent="0.25">
      <c r="A101" s="1"/>
      <c r="B101" s="1"/>
      <c r="C101" s="1"/>
      <c r="D101" s="1"/>
      <c r="E101" s="1"/>
      <c r="F101" s="1" t="s">
        <v>122</v>
      </c>
      <c r="G101" s="3"/>
      <c r="H101" s="3"/>
      <c r="I101" s="3">
        <v>4000</v>
      </c>
      <c r="J101" s="3"/>
      <c r="K101" s="3">
        <v>2000</v>
      </c>
      <c r="L101" s="3"/>
      <c r="M101" s="3">
        <v>300</v>
      </c>
      <c r="N101" s="3">
        <v>3000</v>
      </c>
      <c r="O101" s="3"/>
      <c r="P101" s="3">
        <v>1500</v>
      </c>
      <c r="Q101" s="3">
        <v>5000</v>
      </c>
      <c r="R101" s="3"/>
      <c r="S101" s="3"/>
      <c r="T101" s="3">
        <v>10000</v>
      </c>
      <c r="U101" s="3">
        <v>2500</v>
      </c>
      <c r="V101" s="3">
        <v>2500</v>
      </c>
      <c r="W101" s="3"/>
      <c r="X101" s="3">
        <v>5000</v>
      </c>
      <c r="Y101" s="3"/>
      <c r="Z101" s="3">
        <v>200</v>
      </c>
      <c r="AA101" s="3"/>
      <c r="AB101" s="3">
        <f t="shared" si="8"/>
        <v>36000</v>
      </c>
    </row>
    <row r="102" spans="1:28" x14ac:dyDescent="0.25">
      <c r="A102" s="1"/>
      <c r="B102" s="1"/>
      <c r="C102" s="1"/>
      <c r="D102" s="1"/>
      <c r="E102" s="1"/>
      <c r="F102" s="1" t="s">
        <v>123</v>
      </c>
      <c r="G102" s="3">
        <v>5000</v>
      </c>
      <c r="H102" s="3"/>
      <c r="I102" s="3">
        <v>3500</v>
      </c>
      <c r="J102" s="3"/>
      <c r="K102" s="3">
        <v>6800</v>
      </c>
      <c r="L102" s="3">
        <v>3000</v>
      </c>
      <c r="M102" s="3">
        <v>7500</v>
      </c>
      <c r="N102" s="3">
        <v>7000</v>
      </c>
      <c r="O102" s="3"/>
      <c r="P102" s="3">
        <v>3000</v>
      </c>
      <c r="Q102" s="3">
        <v>2600</v>
      </c>
      <c r="R102" s="3"/>
      <c r="S102" s="3"/>
      <c r="T102" s="3">
        <v>6000</v>
      </c>
      <c r="U102" s="3">
        <v>1800</v>
      </c>
      <c r="V102" s="3">
        <v>1000</v>
      </c>
      <c r="W102" s="3">
        <v>3000</v>
      </c>
      <c r="X102" s="3">
        <v>1000</v>
      </c>
      <c r="Y102" s="3">
        <v>9000</v>
      </c>
      <c r="Z102" s="3">
        <v>1000</v>
      </c>
      <c r="AA102" s="3">
        <v>7000</v>
      </c>
      <c r="AB102" s="3">
        <f t="shared" si="8"/>
        <v>68200</v>
      </c>
    </row>
    <row r="103" spans="1:28" x14ac:dyDescent="0.25">
      <c r="A103" s="1"/>
      <c r="B103" s="1"/>
      <c r="C103" s="1"/>
      <c r="D103" s="1"/>
      <c r="E103" s="1"/>
      <c r="F103" s="1" t="s">
        <v>124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>
        <v>1000</v>
      </c>
      <c r="W103" s="3"/>
      <c r="X103" s="3"/>
      <c r="Y103" s="3"/>
      <c r="Z103" s="3"/>
      <c r="AA103" s="3"/>
      <c r="AB103" s="3">
        <f t="shared" si="8"/>
        <v>1000</v>
      </c>
    </row>
    <row r="104" spans="1:28" x14ac:dyDescent="0.25">
      <c r="A104" s="1"/>
      <c r="B104" s="1"/>
      <c r="C104" s="1"/>
      <c r="D104" s="1"/>
      <c r="E104" s="1"/>
      <c r="F104" s="1" t="s">
        <v>125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>
        <v>505</v>
      </c>
      <c r="AA104" s="3"/>
      <c r="AB104" s="3">
        <f t="shared" si="8"/>
        <v>505</v>
      </c>
    </row>
    <row r="105" spans="1:28" x14ac:dyDescent="0.25">
      <c r="A105" s="1"/>
      <c r="B105" s="1"/>
      <c r="C105" s="1"/>
      <c r="D105" s="1"/>
      <c r="E105" s="1"/>
      <c r="F105" s="1" t="s">
        <v>126</v>
      </c>
      <c r="G105" s="3"/>
      <c r="H105" s="3"/>
      <c r="I105" s="3"/>
      <c r="J105" s="3"/>
      <c r="K105" s="3"/>
      <c r="L105" s="3"/>
      <c r="M105" s="3">
        <v>25000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>
        <f t="shared" si="8"/>
        <v>25000</v>
      </c>
    </row>
    <row r="106" spans="1:28" x14ac:dyDescent="0.25">
      <c r="A106" s="1"/>
      <c r="B106" s="1"/>
      <c r="C106" s="1"/>
      <c r="D106" s="1"/>
      <c r="E106" s="1"/>
      <c r="F106" s="1" t="s">
        <v>127</v>
      </c>
      <c r="G106" s="3"/>
      <c r="H106" s="3"/>
      <c r="I106" s="3"/>
      <c r="J106" s="3"/>
      <c r="K106" s="3"/>
      <c r="L106" s="3">
        <v>3000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>
        <v>9100</v>
      </c>
      <c r="AA106" s="3">
        <v>8000</v>
      </c>
      <c r="AB106" s="3">
        <f t="shared" si="8"/>
        <v>20100</v>
      </c>
    </row>
    <row r="107" spans="1:28" x14ac:dyDescent="0.25">
      <c r="A107" s="1"/>
      <c r="B107" s="1"/>
      <c r="C107" s="1"/>
      <c r="D107" s="1"/>
      <c r="E107" s="1"/>
      <c r="F107" s="1" t="s">
        <v>128</v>
      </c>
      <c r="G107" s="3"/>
      <c r="H107" s="3"/>
      <c r="I107" s="3"/>
      <c r="J107" s="3"/>
      <c r="K107" s="3"/>
      <c r="L107" s="3"/>
      <c r="M107" s="3">
        <v>2000</v>
      </c>
      <c r="N107" s="3">
        <v>300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>
        <f t="shared" si="8"/>
        <v>2300</v>
      </c>
    </row>
    <row r="108" spans="1:28" x14ac:dyDescent="0.25">
      <c r="A108" s="1"/>
      <c r="B108" s="1"/>
      <c r="C108" s="1"/>
      <c r="D108" s="1"/>
      <c r="E108" s="1"/>
      <c r="F108" s="1" t="s">
        <v>129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>
        <v>150</v>
      </c>
      <c r="W108" s="3"/>
      <c r="X108" s="3"/>
      <c r="Y108" s="3"/>
      <c r="Z108" s="3"/>
      <c r="AA108" s="3"/>
      <c r="AB108" s="3">
        <f t="shared" si="8"/>
        <v>150</v>
      </c>
    </row>
    <row r="109" spans="1:28" x14ac:dyDescent="0.25">
      <c r="A109" s="1"/>
      <c r="B109" s="1"/>
      <c r="C109" s="1"/>
      <c r="D109" s="1"/>
      <c r="E109" s="1"/>
      <c r="F109" s="1" t="s">
        <v>130</v>
      </c>
      <c r="G109" s="3">
        <v>200</v>
      </c>
      <c r="H109" s="3"/>
      <c r="I109" s="3"/>
      <c r="J109" s="3"/>
      <c r="K109" s="3">
        <v>25</v>
      </c>
      <c r="L109" s="3">
        <v>1500</v>
      </c>
      <c r="M109" s="3">
        <v>3000</v>
      </c>
      <c r="N109" s="3">
        <v>600</v>
      </c>
      <c r="O109" s="3"/>
      <c r="P109" s="3">
        <v>300</v>
      </c>
      <c r="Q109" s="3">
        <v>100</v>
      </c>
      <c r="R109" s="3"/>
      <c r="S109" s="3"/>
      <c r="T109" s="3">
        <v>500</v>
      </c>
      <c r="U109" s="3"/>
      <c r="V109" s="3"/>
      <c r="W109" s="3">
        <v>250</v>
      </c>
      <c r="X109" s="3">
        <v>100</v>
      </c>
      <c r="Y109" s="3">
        <v>50</v>
      </c>
      <c r="Z109" s="3">
        <v>500</v>
      </c>
      <c r="AA109" s="3">
        <v>500</v>
      </c>
      <c r="AB109" s="3">
        <f t="shared" si="8"/>
        <v>7625</v>
      </c>
    </row>
    <row r="110" spans="1:28" x14ac:dyDescent="0.25">
      <c r="A110" s="1"/>
      <c r="B110" s="1"/>
      <c r="C110" s="1"/>
      <c r="D110" s="1"/>
      <c r="E110" s="1"/>
      <c r="F110" s="1" t="s">
        <v>131</v>
      </c>
      <c r="G110" s="3"/>
      <c r="H110" s="3"/>
      <c r="I110" s="3"/>
      <c r="J110" s="3"/>
      <c r="K110" s="3"/>
      <c r="L110" s="3"/>
      <c r="M110" s="3">
        <v>5000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>
        <f t="shared" si="8"/>
        <v>5000</v>
      </c>
    </row>
    <row r="111" spans="1:28" x14ac:dyDescent="0.25">
      <c r="A111" s="1"/>
      <c r="B111" s="1"/>
      <c r="C111" s="1"/>
      <c r="D111" s="1"/>
      <c r="E111" s="1"/>
      <c r="F111" s="1" t="s">
        <v>133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>
        <v>1800</v>
      </c>
      <c r="U111" s="3"/>
      <c r="V111" s="3"/>
      <c r="W111" s="3"/>
      <c r="X111" s="3"/>
      <c r="Y111" s="3"/>
      <c r="Z111" s="3"/>
      <c r="AA111" s="3"/>
      <c r="AB111" s="3">
        <f t="shared" si="8"/>
        <v>1800</v>
      </c>
    </row>
    <row r="112" spans="1:28" x14ac:dyDescent="0.25">
      <c r="A112" s="1"/>
      <c r="B112" s="1"/>
      <c r="C112" s="1"/>
      <c r="D112" s="1"/>
      <c r="E112" s="1"/>
      <c r="F112" s="1" t="s">
        <v>134</v>
      </c>
      <c r="G112" s="3"/>
      <c r="H112" s="3"/>
      <c r="I112" s="3"/>
      <c r="J112" s="3"/>
      <c r="K112" s="3"/>
      <c r="L112" s="3">
        <v>1000</v>
      </c>
      <c r="M112" s="3">
        <v>2000</v>
      </c>
      <c r="N112" s="3">
        <v>1200</v>
      </c>
      <c r="O112" s="3"/>
      <c r="P112" s="3"/>
      <c r="Q112" s="3"/>
      <c r="R112" s="3"/>
      <c r="S112" s="3"/>
      <c r="T112" s="3"/>
      <c r="U112" s="3"/>
      <c r="V112" s="3"/>
      <c r="W112" s="3">
        <v>1000</v>
      </c>
      <c r="X112" s="3"/>
      <c r="Y112" s="3"/>
      <c r="Z112" s="3">
        <v>1000</v>
      </c>
      <c r="AA112" s="3">
        <v>1000</v>
      </c>
      <c r="AB112" s="3">
        <f t="shared" si="8"/>
        <v>7200</v>
      </c>
    </row>
    <row r="113" spans="1:28" x14ac:dyDescent="0.25">
      <c r="A113" s="1"/>
      <c r="B113" s="1"/>
      <c r="C113" s="1"/>
      <c r="D113" s="1"/>
      <c r="E113" s="1"/>
      <c r="F113" s="1" t="s">
        <v>135</v>
      </c>
      <c r="G113" s="3">
        <v>150</v>
      </c>
      <c r="H113" s="3"/>
      <c r="I113" s="3"/>
      <c r="J113" s="3"/>
      <c r="K113" s="3"/>
      <c r="L113" s="3"/>
      <c r="M113" s="3">
        <v>4000</v>
      </c>
      <c r="N113" s="3">
        <v>200</v>
      </c>
      <c r="O113" s="3"/>
      <c r="P113" s="3">
        <v>100</v>
      </c>
      <c r="Q113" s="3"/>
      <c r="R113" s="3"/>
      <c r="S113" s="3"/>
      <c r="T113" s="3">
        <v>350</v>
      </c>
      <c r="U113" s="3"/>
      <c r="V113" s="3"/>
      <c r="W113" s="3">
        <v>300</v>
      </c>
      <c r="X113" s="3"/>
      <c r="Y113" s="3">
        <v>0</v>
      </c>
      <c r="Z113" s="3"/>
      <c r="AA113" s="3">
        <v>250</v>
      </c>
      <c r="AB113" s="3">
        <f t="shared" ref="AB113:AB132" si="9">ROUND(SUM(G113:AA113),5)</f>
        <v>5350</v>
      </c>
    </row>
    <row r="114" spans="1:28" x14ac:dyDescent="0.25">
      <c r="A114" s="1"/>
      <c r="B114" s="1"/>
      <c r="C114" s="1"/>
      <c r="D114" s="1"/>
      <c r="E114" s="1"/>
      <c r="F114" s="1" t="s">
        <v>136</v>
      </c>
      <c r="G114" s="3"/>
      <c r="H114" s="3"/>
      <c r="I114" s="3"/>
      <c r="J114" s="3"/>
      <c r="K114" s="3"/>
      <c r="L114" s="3">
        <v>750</v>
      </c>
      <c r="M114" s="3">
        <v>3000</v>
      </c>
      <c r="N114" s="3">
        <v>150</v>
      </c>
      <c r="O114" s="3"/>
      <c r="P114" s="3">
        <v>250</v>
      </c>
      <c r="Q114" s="3"/>
      <c r="R114" s="3"/>
      <c r="S114" s="3"/>
      <c r="T114" s="3"/>
      <c r="U114" s="3"/>
      <c r="V114" s="3"/>
      <c r="W114" s="3"/>
      <c r="X114" s="3"/>
      <c r="Y114" s="3"/>
      <c r="Z114" s="3">
        <v>400</v>
      </c>
      <c r="AA114" s="3">
        <v>150</v>
      </c>
      <c r="AB114" s="3">
        <f t="shared" si="9"/>
        <v>4700</v>
      </c>
    </row>
    <row r="115" spans="1:28" x14ac:dyDescent="0.25">
      <c r="A115" s="1"/>
      <c r="B115" s="1"/>
      <c r="C115" s="1"/>
      <c r="D115" s="1"/>
      <c r="E115" s="1"/>
      <c r="F115" s="1" t="s">
        <v>137</v>
      </c>
      <c r="G115" s="3"/>
      <c r="H115" s="3"/>
      <c r="I115" s="3"/>
      <c r="J115" s="3"/>
      <c r="K115" s="3"/>
      <c r="L115" s="3"/>
      <c r="M115" s="3">
        <v>500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>
        <v>500</v>
      </c>
      <c r="AB115" s="3">
        <f t="shared" si="9"/>
        <v>1000</v>
      </c>
    </row>
    <row r="116" spans="1:28" x14ac:dyDescent="0.25">
      <c r="A116" s="1"/>
      <c r="B116" s="1"/>
      <c r="C116" s="1"/>
      <c r="D116" s="1"/>
      <c r="E116" s="1"/>
      <c r="F116" s="1" t="s">
        <v>138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>
        <v>4200</v>
      </c>
      <c r="X116" s="3"/>
      <c r="Y116" s="3"/>
      <c r="Z116" s="3"/>
      <c r="AA116" s="3"/>
      <c r="AB116" s="3">
        <f t="shared" si="9"/>
        <v>4200</v>
      </c>
    </row>
    <row r="117" spans="1:28" x14ac:dyDescent="0.25">
      <c r="A117" s="1"/>
      <c r="B117" s="1"/>
      <c r="C117" s="1"/>
      <c r="D117" s="1"/>
      <c r="E117" s="1"/>
      <c r="F117" s="1" t="s">
        <v>139</v>
      </c>
      <c r="G117" s="3">
        <v>0</v>
      </c>
      <c r="H117" s="3"/>
      <c r="I117" s="3">
        <v>4500</v>
      </c>
      <c r="J117" s="3"/>
      <c r="K117" s="3">
        <v>2000</v>
      </c>
      <c r="L117" s="3"/>
      <c r="M117" s="3">
        <v>3500</v>
      </c>
      <c r="N117" s="3">
        <v>3500</v>
      </c>
      <c r="O117" s="3"/>
      <c r="P117" s="3">
        <v>750</v>
      </c>
      <c r="Q117" s="3">
        <v>500</v>
      </c>
      <c r="R117" s="3"/>
      <c r="S117" s="3"/>
      <c r="T117" s="3">
        <v>1500</v>
      </c>
      <c r="U117" s="3">
        <v>200</v>
      </c>
      <c r="V117" s="3">
        <v>800</v>
      </c>
      <c r="W117" s="3">
        <v>0</v>
      </c>
      <c r="X117" s="3">
        <v>500</v>
      </c>
      <c r="Y117" s="3"/>
      <c r="Z117" s="3"/>
      <c r="AA117" s="3">
        <v>800</v>
      </c>
      <c r="AB117" s="3">
        <f t="shared" si="9"/>
        <v>18550</v>
      </c>
    </row>
    <row r="118" spans="1:28" x14ac:dyDescent="0.25">
      <c r="A118" s="1"/>
      <c r="B118" s="1"/>
      <c r="C118" s="1"/>
      <c r="D118" s="1"/>
      <c r="E118" s="1"/>
      <c r="F118" s="1" t="s">
        <v>140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>
        <v>500</v>
      </c>
      <c r="X118" s="3"/>
      <c r="Y118" s="3"/>
      <c r="Z118" s="3"/>
      <c r="AA118" s="3"/>
      <c r="AB118" s="3">
        <f t="shared" si="9"/>
        <v>500</v>
      </c>
    </row>
    <row r="119" spans="1:28" x14ac:dyDescent="0.25">
      <c r="A119" s="1"/>
      <c r="B119" s="1"/>
      <c r="C119" s="1"/>
      <c r="D119" s="1"/>
      <c r="E119" s="1"/>
      <c r="F119" s="1" t="s">
        <v>141</v>
      </c>
      <c r="G119" s="3">
        <v>400</v>
      </c>
      <c r="H119" s="3"/>
      <c r="I119" s="3">
        <v>750</v>
      </c>
      <c r="J119" s="3"/>
      <c r="K119" s="3">
        <v>11000</v>
      </c>
      <c r="L119" s="3">
        <v>2000</v>
      </c>
      <c r="M119" s="3">
        <v>4000</v>
      </c>
      <c r="N119" s="3">
        <v>6000</v>
      </c>
      <c r="O119" s="3"/>
      <c r="P119" s="3">
        <v>1190</v>
      </c>
      <c r="Q119" s="3">
        <v>1000</v>
      </c>
      <c r="R119" s="3"/>
      <c r="S119" s="3"/>
      <c r="T119" s="3">
        <v>1500</v>
      </c>
      <c r="U119" s="3">
        <v>1000</v>
      </c>
      <c r="V119" s="3">
        <v>1000</v>
      </c>
      <c r="W119" s="3">
        <v>2000</v>
      </c>
      <c r="X119" s="3">
        <v>600</v>
      </c>
      <c r="Y119" s="3">
        <v>7000</v>
      </c>
      <c r="Z119" s="3">
        <v>1500</v>
      </c>
      <c r="AA119" s="3">
        <v>5000</v>
      </c>
      <c r="AB119" s="3">
        <f t="shared" si="9"/>
        <v>45940</v>
      </c>
    </row>
    <row r="120" spans="1:28" x14ac:dyDescent="0.25">
      <c r="A120" s="1"/>
      <c r="B120" s="1"/>
      <c r="C120" s="1"/>
      <c r="D120" s="1"/>
      <c r="E120" s="1"/>
      <c r="F120" s="1" t="s">
        <v>142</v>
      </c>
      <c r="G120" s="3">
        <v>2000</v>
      </c>
      <c r="H120" s="3"/>
      <c r="I120" s="3">
        <v>50</v>
      </c>
      <c r="J120" s="3"/>
      <c r="K120" s="3"/>
      <c r="L120" s="3"/>
      <c r="M120" s="3"/>
      <c r="N120" s="3">
        <v>7000</v>
      </c>
      <c r="O120" s="3"/>
      <c r="P120" s="3"/>
      <c r="Q120" s="3">
        <v>1500</v>
      </c>
      <c r="R120" s="3">
        <v>500</v>
      </c>
      <c r="S120" s="3"/>
      <c r="T120" s="3">
        <v>500</v>
      </c>
      <c r="U120" s="3">
        <v>1500</v>
      </c>
      <c r="V120" s="3">
        <v>500</v>
      </c>
      <c r="W120" s="3"/>
      <c r="X120" s="3"/>
      <c r="Y120" s="3">
        <v>2000</v>
      </c>
      <c r="Z120" s="3"/>
      <c r="AA120" s="3">
        <v>300</v>
      </c>
      <c r="AB120" s="3">
        <f t="shared" si="9"/>
        <v>15850</v>
      </c>
    </row>
    <row r="121" spans="1:28" x14ac:dyDescent="0.25">
      <c r="A121" s="1"/>
      <c r="B121" s="1"/>
      <c r="C121" s="1"/>
      <c r="D121" s="1"/>
      <c r="E121" s="1"/>
      <c r="F121" s="1" t="s">
        <v>143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>
        <v>3000</v>
      </c>
      <c r="AB121" s="3">
        <f t="shared" si="9"/>
        <v>3000</v>
      </c>
    </row>
    <row r="122" spans="1:28" x14ac:dyDescent="0.25">
      <c r="A122" s="1"/>
      <c r="B122" s="1"/>
      <c r="C122" s="1"/>
      <c r="D122" s="1"/>
      <c r="E122" s="1"/>
      <c r="F122" s="1" t="s">
        <v>144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>
        <v>65000</v>
      </c>
      <c r="Z122" s="3"/>
      <c r="AA122" s="3"/>
      <c r="AB122" s="3">
        <f t="shared" si="9"/>
        <v>65000</v>
      </c>
    </row>
    <row r="123" spans="1:28" x14ac:dyDescent="0.25">
      <c r="A123" s="1"/>
      <c r="B123" s="1"/>
      <c r="C123" s="1"/>
      <c r="D123" s="1"/>
      <c r="E123" s="1"/>
      <c r="F123" s="1" t="s">
        <v>145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>
        <v>5000</v>
      </c>
      <c r="Z123" s="3"/>
      <c r="AA123" s="3"/>
      <c r="AB123" s="3">
        <f t="shared" si="9"/>
        <v>5000</v>
      </c>
    </row>
    <row r="124" spans="1:28" x14ac:dyDescent="0.25">
      <c r="A124" s="1"/>
      <c r="B124" s="1"/>
      <c r="C124" s="1"/>
      <c r="D124" s="1"/>
      <c r="E124" s="1"/>
      <c r="F124" s="1" t="s">
        <v>146</v>
      </c>
      <c r="G124" s="3"/>
      <c r="H124" s="3"/>
      <c r="I124" s="3"/>
      <c r="J124" s="3"/>
      <c r="K124" s="3"/>
      <c r="L124" s="3">
        <v>39375</v>
      </c>
      <c r="M124" s="3"/>
      <c r="N124" s="3"/>
      <c r="O124" s="3"/>
      <c r="P124" s="3"/>
      <c r="Q124" s="3"/>
      <c r="R124" s="3"/>
      <c r="S124" s="3"/>
      <c r="T124" s="3">
        <v>600</v>
      </c>
      <c r="U124" s="3"/>
      <c r="V124" s="3">
        <v>5000</v>
      </c>
      <c r="W124" s="3"/>
      <c r="X124" s="3"/>
      <c r="Y124" s="3"/>
      <c r="Z124" s="3">
        <v>4600</v>
      </c>
      <c r="AA124" s="3">
        <v>16500</v>
      </c>
      <c r="AB124" s="3">
        <f t="shared" si="9"/>
        <v>66075</v>
      </c>
    </row>
    <row r="125" spans="1:28" x14ac:dyDescent="0.25">
      <c r="A125" s="1"/>
      <c r="B125" s="1"/>
      <c r="C125" s="1"/>
      <c r="D125" s="1"/>
      <c r="E125" s="1"/>
      <c r="F125" s="1" t="s">
        <v>147</v>
      </c>
      <c r="G125" s="3"/>
      <c r="H125" s="3"/>
      <c r="I125" s="3"/>
      <c r="J125" s="3"/>
      <c r="K125" s="3"/>
      <c r="L125" s="3"/>
      <c r="M125" s="3">
        <v>20000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>
        <f t="shared" si="9"/>
        <v>20000</v>
      </c>
    </row>
    <row r="126" spans="1:28" x14ac:dyDescent="0.25">
      <c r="A126" s="1"/>
      <c r="B126" s="1"/>
      <c r="C126" s="1"/>
      <c r="D126" s="1"/>
      <c r="E126" s="1"/>
      <c r="F126" s="1" t="s">
        <v>148</v>
      </c>
      <c r="G126" s="3"/>
      <c r="H126" s="3"/>
      <c r="I126" s="3"/>
      <c r="J126" s="3"/>
      <c r="K126" s="3"/>
      <c r="L126" s="3"/>
      <c r="M126" s="3">
        <v>200</v>
      </c>
      <c r="N126" s="3"/>
      <c r="O126" s="3"/>
      <c r="P126" s="3"/>
      <c r="Q126" s="3"/>
      <c r="R126" s="3"/>
      <c r="S126" s="3"/>
      <c r="T126" s="3"/>
      <c r="U126" s="3"/>
      <c r="V126" s="3">
        <v>75</v>
      </c>
      <c r="W126" s="3"/>
      <c r="X126" s="3"/>
      <c r="Y126" s="3"/>
      <c r="Z126" s="3"/>
      <c r="AA126" s="3"/>
      <c r="AB126" s="3">
        <f t="shared" si="9"/>
        <v>275</v>
      </c>
    </row>
    <row r="127" spans="1:28" x14ac:dyDescent="0.25">
      <c r="A127" s="1"/>
      <c r="B127" s="1"/>
      <c r="C127" s="1"/>
      <c r="D127" s="1"/>
      <c r="E127" s="1"/>
      <c r="F127" s="1" t="s">
        <v>149</v>
      </c>
      <c r="G127" s="3">
        <v>1460</v>
      </c>
      <c r="H127" s="3"/>
      <c r="I127" s="3">
        <v>375</v>
      </c>
      <c r="J127" s="3"/>
      <c r="K127" s="3">
        <v>900</v>
      </c>
      <c r="L127" s="3">
        <v>1500</v>
      </c>
      <c r="M127" s="3">
        <v>3200</v>
      </c>
      <c r="N127" s="3">
        <v>600</v>
      </c>
      <c r="O127" s="3"/>
      <c r="P127" s="3">
        <v>350</v>
      </c>
      <c r="Q127" s="3"/>
      <c r="R127" s="3"/>
      <c r="S127" s="3"/>
      <c r="T127" s="3">
        <v>550</v>
      </c>
      <c r="U127" s="3"/>
      <c r="V127" s="3">
        <v>600</v>
      </c>
      <c r="W127" s="3"/>
      <c r="X127" s="3">
        <v>780</v>
      </c>
      <c r="Y127" s="3"/>
      <c r="Z127" s="3"/>
      <c r="AA127" s="3">
        <v>900</v>
      </c>
      <c r="AB127" s="3">
        <f t="shared" si="9"/>
        <v>11215</v>
      </c>
    </row>
    <row r="128" spans="1:28" x14ac:dyDescent="0.25">
      <c r="A128" s="1"/>
      <c r="B128" s="1"/>
      <c r="C128" s="1"/>
      <c r="D128" s="1"/>
      <c r="E128" s="1"/>
      <c r="F128" s="1" t="s">
        <v>150</v>
      </c>
      <c r="G128" s="3"/>
      <c r="H128" s="3"/>
      <c r="I128" s="3">
        <v>1200</v>
      </c>
      <c r="J128" s="3"/>
      <c r="K128" s="3">
        <v>600</v>
      </c>
      <c r="L128" s="3"/>
      <c r="M128" s="3">
        <v>175</v>
      </c>
      <c r="N128" s="3">
        <v>1500</v>
      </c>
      <c r="O128" s="3"/>
      <c r="P128" s="3">
        <v>100</v>
      </c>
      <c r="Q128" s="3">
        <v>400</v>
      </c>
      <c r="R128" s="3">
        <v>0</v>
      </c>
      <c r="S128" s="3"/>
      <c r="T128" s="3">
        <v>100</v>
      </c>
      <c r="U128" s="3">
        <v>250</v>
      </c>
      <c r="V128" s="3">
        <v>1700</v>
      </c>
      <c r="W128" s="3">
        <v>30000</v>
      </c>
      <c r="X128" s="3">
        <v>700</v>
      </c>
      <c r="Y128" s="3"/>
      <c r="Z128" s="3"/>
      <c r="AA128" s="3"/>
      <c r="AB128" s="3">
        <f t="shared" si="9"/>
        <v>36725</v>
      </c>
    </row>
    <row r="129" spans="1:28" x14ac:dyDescent="0.25">
      <c r="A129" s="1"/>
      <c r="B129" s="1"/>
      <c r="C129" s="1"/>
      <c r="D129" s="1"/>
      <c r="E129" s="1"/>
      <c r="F129" s="1" t="s">
        <v>151</v>
      </c>
      <c r="G129" s="3"/>
      <c r="H129" s="3"/>
      <c r="I129" s="3"/>
      <c r="J129" s="3"/>
      <c r="K129" s="3"/>
      <c r="L129" s="3">
        <v>1000</v>
      </c>
      <c r="M129" s="3">
        <v>2500</v>
      </c>
      <c r="N129" s="3">
        <v>300</v>
      </c>
      <c r="O129" s="3"/>
      <c r="P129" s="3">
        <v>600</v>
      </c>
      <c r="Q129" s="3"/>
      <c r="R129" s="3"/>
      <c r="S129" s="3"/>
      <c r="T129" s="3"/>
      <c r="U129" s="3"/>
      <c r="V129" s="3"/>
      <c r="W129" s="3"/>
      <c r="X129" s="3"/>
      <c r="Y129" s="3">
        <v>50</v>
      </c>
      <c r="Z129" s="3">
        <v>500</v>
      </c>
      <c r="AA129" s="3">
        <v>1000</v>
      </c>
      <c r="AB129" s="3">
        <f t="shared" si="9"/>
        <v>5950</v>
      </c>
    </row>
    <row r="130" spans="1:28" x14ac:dyDescent="0.25">
      <c r="A130" s="1"/>
      <c r="B130" s="1"/>
      <c r="C130" s="1"/>
      <c r="D130" s="1"/>
      <c r="E130" s="1"/>
      <c r="F130" s="1" t="s">
        <v>152</v>
      </c>
      <c r="G130" s="3"/>
      <c r="H130" s="3"/>
      <c r="I130" s="3"/>
      <c r="J130" s="3"/>
      <c r="K130" s="3"/>
      <c r="L130" s="3">
        <v>400</v>
      </c>
      <c r="M130" s="3"/>
      <c r="N130" s="3"/>
      <c r="O130" s="3"/>
      <c r="P130" s="3"/>
      <c r="Q130" s="3"/>
      <c r="R130" s="3"/>
      <c r="S130" s="3"/>
      <c r="T130" s="3">
        <v>1100</v>
      </c>
      <c r="U130" s="3"/>
      <c r="V130" s="3"/>
      <c r="W130" s="3">
        <v>400</v>
      </c>
      <c r="X130" s="3"/>
      <c r="Y130" s="3">
        <v>400</v>
      </c>
      <c r="Z130" s="3"/>
      <c r="AA130" s="3">
        <v>700</v>
      </c>
      <c r="AB130" s="3">
        <f t="shared" si="9"/>
        <v>3000</v>
      </c>
    </row>
    <row r="131" spans="1:28" ht="15.75" thickBot="1" x14ac:dyDescent="0.3">
      <c r="A131" s="1"/>
      <c r="B131" s="1"/>
      <c r="C131" s="1"/>
      <c r="D131" s="1"/>
      <c r="E131" s="1"/>
      <c r="F131" s="1" t="s">
        <v>153</v>
      </c>
      <c r="G131" s="4"/>
      <c r="H131" s="3"/>
      <c r="I131" s="4"/>
      <c r="J131" s="3"/>
      <c r="K131" s="4"/>
      <c r="L131" s="4"/>
      <c r="M131" s="4"/>
      <c r="N131" s="4"/>
      <c r="O131" s="3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>
        <v>1200</v>
      </c>
      <c r="AB131" s="4">
        <f t="shared" si="9"/>
        <v>1200</v>
      </c>
    </row>
    <row r="132" spans="1:28" x14ac:dyDescent="0.25">
      <c r="A132" s="1"/>
      <c r="B132" s="1"/>
      <c r="C132" s="1"/>
      <c r="D132" s="1"/>
      <c r="E132" s="1" t="s">
        <v>154</v>
      </c>
      <c r="F132" s="1"/>
      <c r="G132" s="3">
        <f>ROUND(SUM(G80:G131),5)</f>
        <v>35610</v>
      </c>
      <c r="H132" s="3"/>
      <c r="I132" s="3">
        <f>ROUND(SUM(I80:I131),5)</f>
        <v>19875</v>
      </c>
      <c r="J132" s="3"/>
      <c r="K132" s="3">
        <f>ROUND(SUM(K80:K131),5)</f>
        <v>28425</v>
      </c>
      <c r="L132" s="3">
        <f>ROUND(SUM(L80:L131),5)</f>
        <v>361275</v>
      </c>
      <c r="M132" s="3">
        <f>ROUND(SUM(M80:M131),5)</f>
        <v>151025</v>
      </c>
      <c r="N132" s="3">
        <f>ROUND(SUM(N80:N131),5)</f>
        <v>54450</v>
      </c>
      <c r="O132" s="3"/>
      <c r="P132" s="3">
        <f t="shared" ref="P132:AA132" si="10">ROUND(SUM(P80:P131),5)</f>
        <v>12340</v>
      </c>
      <c r="Q132" s="3">
        <f t="shared" si="10"/>
        <v>13200</v>
      </c>
      <c r="R132" s="3">
        <f t="shared" si="10"/>
        <v>3015</v>
      </c>
      <c r="S132" s="3">
        <f t="shared" si="10"/>
        <v>41616</v>
      </c>
      <c r="T132" s="3">
        <f t="shared" si="10"/>
        <v>26560</v>
      </c>
      <c r="U132" s="3">
        <f t="shared" si="10"/>
        <v>8747</v>
      </c>
      <c r="V132" s="3">
        <f t="shared" si="10"/>
        <v>24025</v>
      </c>
      <c r="W132" s="3">
        <f t="shared" si="10"/>
        <v>62100</v>
      </c>
      <c r="X132" s="3">
        <f t="shared" si="10"/>
        <v>9680</v>
      </c>
      <c r="Y132" s="3">
        <f t="shared" si="10"/>
        <v>137500</v>
      </c>
      <c r="Z132" s="3">
        <f t="shared" si="10"/>
        <v>27705</v>
      </c>
      <c r="AA132" s="3">
        <f t="shared" si="10"/>
        <v>79407</v>
      </c>
      <c r="AB132" s="3">
        <f t="shared" si="9"/>
        <v>1096555</v>
      </c>
    </row>
    <row r="133" spans="1:28" x14ac:dyDescent="0.25">
      <c r="A133" s="1"/>
      <c r="B133" s="1"/>
      <c r="C133" s="1"/>
      <c r="D133" s="1"/>
      <c r="E133" s="1" t="s">
        <v>155</v>
      </c>
      <c r="F133" s="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x14ac:dyDescent="0.25">
      <c r="A134" s="1"/>
      <c r="B134" s="1"/>
      <c r="C134" s="1"/>
      <c r="D134" s="1"/>
      <c r="E134" s="1"/>
      <c r="F134" s="1" t="s">
        <v>156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>
        <v>800</v>
      </c>
      <c r="Z134" s="3"/>
      <c r="AA134" s="3"/>
      <c r="AB134" s="3">
        <f t="shared" ref="AB134:AB152" si="11">ROUND(SUM(G134:AA134),5)</f>
        <v>800</v>
      </c>
    </row>
    <row r="135" spans="1:28" x14ac:dyDescent="0.25">
      <c r="A135" s="1"/>
      <c r="B135" s="1"/>
      <c r="C135" s="1"/>
      <c r="D135" s="1"/>
      <c r="E135" s="1"/>
      <c r="F135" s="1" t="s">
        <v>157</v>
      </c>
      <c r="G135" s="3"/>
      <c r="H135" s="3"/>
      <c r="I135" s="3"/>
      <c r="J135" s="3"/>
      <c r="K135" s="3"/>
      <c r="L135" s="3"/>
      <c r="M135" s="3"/>
      <c r="N135" s="3"/>
      <c r="O135" s="3"/>
      <c r="P135" s="3">
        <v>6000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>
        <f t="shared" si="11"/>
        <v>6000</v>
      </c>
    </row>
    <row r="136" spans="1:28" x14ac:dyDescent="0.25">
      <c r="A136" s="1"/>
      <c r="B136" s="1"/>
      <c r="C136" s="1"/>
      <c r="D136" s="1"/>
      <c r="E136" s="1"/>
      <c r="F136" s="1" t="s">
        <v>158</v>
      </c>
      <c r="G136" s="3">
        <v>500</v>
      </c>
      <c r="H136" s="3"/>
      <c r="I136" s="3"/>
      <c r="J136" s="3"/>
      <c r="K136" s="3">
        <v>300</v>
      </c>
      <c r="L136" s="3"/>
      <c r="M136" s="3"/>
      <c r="N136" s="3">
        <v>6000</v>
      </c>
      <c r="O136" s="3"/>
      <c r="P136" s="3"/>
      <c r="Q136" s="3">
        <v>1500</v>
      </c>
      <c r="R136" s="3">
        <v>50</v>
      </c>
      <c r="S136" s="3"/>
      <c r="T136" s="3">
        <v>6000</v>
      </c>
      <c r="U136" s="3"/>
      <c r="V136" s="3">
        <v>75</v>
      </c>
      <c r="W136" s="3"/>
      <c r="X136" s="3"/>
      <c r="Y136" s="3">
        <v>800</v>
      </c>
      <c r="Z136" s="3">
        <v>1000</v>
      </c>
      <c r="AA136" s="3">
        <v>5000</v>
      </c>
      <c r="AB136" s="3">
        <f t="shared" si="11"/>
        <v>21225</v>
      </c>
    </row>
    <row r="137" spans="1:28" x14ac:dyDescent="0.25">
      <c r="A137" s="1"/>
      <c r="B137" s="1"/>
      <c r="C137" s="1"/>
      <c r="D137" s="1"/>
      <c r="E137" s="1"/>
      <c r="F137" s="1" t="s">
        <v>159</v>
      </c>
      <c r="G137" s="3"/>
      <c r="H137" s="3"/>
      <c r="I137" s="3"/>
      <c r="J137" s="3"/>
      <c r="K137" s="3"/>
      <c r="L137" s="3"/>
      <c r="M137" s="3"/>
      <c r="N137" s="3">
        <v>5000</v>
      </c>
      <c r="O137" s="3"/>
      <c r="P137" s="3"/>
      <c r="Q137" s="3"/>
      <c r="R137" s="3"/>
      <c r="S137" s="3"/>
      <c r="T137" s="3">
        <v>3000</v>
      </c>
      <c r="U137" s="3"/>
      <c r="V137" s="3"/>
      <c r="W137" s="3"/>
      <c r="X137" s="3"/>
      <c r="Y137" s="3"/>
      <c r="Z137" s="3"/>
      <c r="AA137" s="3"/>
      <c r="AB137" s="3">
        <f t="shared" si="11"/>
        <v>8000</v>
      </c>
    </row>
    <row r="138" spans="1:28" x14ac:dyDescent="0.25">
      <c r="A138" s="1"/>
      <c r="B138" s="1"/>
      <c r="C138" s="1"/>
      <c r="D138" s="1"/>
      <c r="E138" s="1"/>
      <c r="F138" s="1" t="s">
        <v>160</v>
      </c>
      <c r="G138" s="3"/>
      <c r="H138" s="3"/>
      <c r="I138" s="3"/>
      <c r="J138" s="3"/>
      <c r="K138" s="3"/>
      <c r="L138" s="3"/>
      <c r="M138" s="3"/>
      <c r="N138" s="3">
        <v>23000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>
        <f t="shared" si="11"/>
        <v>23000</v>
      </c>
    </row>
    <row r="139" spans="1:28" x14ac:dyDescent="0.25">
      <c r="A139" s="1"/>
      <c r="B139" s="1"/>
      <c r="C139" s="1"/>
      <c r="D139" s="1"/>
      <c r="E139" s="1"/>
      <c r="F139" s="1" t="s">
        <v>162</v>
      </c>
      <c r="G139" s="3"/>
      <c r="H139" s="3"/>
      <c r="I139" s="3"/>
      <c r="J139" s="3"/>
      <c r="K139" s="3"/>
      <c r="L139" s="3"/>
      <c r="M139" s="3"/>
      <c r="N139" s="3">
        <v>1300</v>
      </c>
      <c r="O139" s="3"/>
      <c r="P139" s="3"/>
      <c r="Q139" s="3"/>
      <c r="R139" s="3"/>
      <c r="S139" s="3"/>
      <c r="T139" s="3">
        <v>500</v>
      </c>
      <c r="U139" s="3"/>
      <c r="V139" s="3"/>
      <c r="W139" s="3"/>
      <c r="X139" s="3"/>
      <c r="Y139" s="3"/>
      <c r="Z139" s="3"/>
      <c r="AA139" s="3"/>
      <c r="AB139" s="3">
        <f t="shared" si="11"/>
        <v>1800</v>
      </c>
    </row>
    <row r="140" spans="1:28" x14ac:dyDescent="0.25">
      <c r="A140" s="1"/>
      <c r="B140" s="1"/>
      <c r="C140" s="1"/>
      <c r="D140" s="1"/>
      <c r="E140" s="1"/>
      <c r="F140" s="1" t="s">
        <v>163</v>
      </c>
      <c r="G140" s="3"/>
      <c r="H140" s="3"/>
      <c r="I140" s="3"/>
      <c r="J140" s="3"/>
      <c r="K140" s="3"/>
      <c r="L140" s="3"/>
      <c r="M140" s="3"/>
      <c r="N140" s="3">
        <v>28000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>
        <f t="shared" si="11"/>
        <v>28000</v>
      </c>
    </row>
    <row r="141" spans="1:28" x14ac:dyDescent="0.25">
      <c r="A141" s="1"/>
      <c r="B141" s="1"/>
      <c r="C141" s="1"/>
      <c r="D141" s="1"/>
      <c r="E141" s="1"/>
      <c r="F141" s="1" t="s">
        <v>164</v>
      </c>
      <c r="G141" s="3"/>
      <c r="H141" s="3"/>
      <c r="I141" s="3"/>
      <c r="J141" s="3"/>
      <c r="K141" s="3"/>
      <c r="L141" s="3"/>
      <c r="M141" s="3"/>
      <c r="N141" s="3">
        <v>5000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>
        <f t="shared" si="11"/>
        <v>5000</v>
      </c>
    </row>
    <row r="142" spans="1:28" x14ac:dyDescent="0.25">
      <c r="A142" s="1"/>
      <c r="B142" s="1"/>
      <c r="C142" s="1"/>
      <c r="D142" s="1"/>
      <c r="E142" s="1"/>
      <c r="F142" s="1" t="s">
        <v>165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>
        <v>1500</v>
      </c>
      <c r="Z142" s="3"/>
      <c r="AA142" s="3"/>
      <c r="AB142" s="3">
        <f t="shared" si="11"/>
        <v>1500</v>
      </c>
    </row>
    <row r="143" spans="1:28" x14ac:dyDescent="0.25">
      <c r="A143" s="1"/>
      <c r="B143" s="1"/>
      <c r="C143" s="1"/>
      <c r="D143" s="1"/>
      <c r="E143" s="1"/>
      <c r="F143" s="1" t="s">
        <v>166</v>
      </c>
      <c r="G143" s="3"/>
      <c r="H143" s="3"/>
      <c r="I143" s="3"/>
      <c r="J143" s="3"/>
      <c r="K143" s="3"/>
      <c r="L143" s="3"/>
      <c r="M143" s="3"/>
      <c r="N143" s="3">
        <v>500</v>
      </c>
      <c r="O143" s="3"/>
      <c r="P143" s="3"/>
      <c r="Q143" s="3"/>
      <c r="R143" s="3"/>
      <c r="S143" s="3"/>
      <c r="T143" s="3"/>
      <c r="U143" s="3">
        <v>150</v>
      </c>
      <c r="V143" s="3"/>
      <c r="W143" s="3"/>
      <c r="X143" s="3"/>
      <c r="Y143" s="3">
        <v>3000</v>
      </c>
      <c r="Z143" s="3"/>
      <c r="AA143" s="3"/>
      <c r="AB143" s="3">
        <f t="shared" si="11"/>
        <v>3650</v>
      </c>
    </row>
    <row r="144" spans="1:28" x14ac:dyDescent="0.25">
      <c r="A144" s="1"/>
      <c r="B144" s="1"/>
      <c r="C144" s="1"/>
      <c r="D144" s="1"/>
      <c r="E144" s="1"/>
      <c r="F144" s="1" t="s">
        <v>167</v>
      </c>
      <c r="G144" s="3"/>
      <c r="H144" s="3"/>
      <c r="I144" s="3"/>
      <c r="J144" s="3"/>
      <c r="K144" s="3"/>
      <c r="L144" s="3"/>
      <c r="M144" s="3"/>
      <c r="N144" s="3"/>
      <c r="O144" s="3"/>
      <c r="P144" s="3">
        <v>600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>
        <f t="shared" si="11"/>
        <v>600</v>
      </c>
    </row>
    <row r="145" spans="1:28" x14ac:dyDescent="0.25">
      <c r="A145" s="1"/>
      <c r="B145" s="1"/>
      <c r="C145" s="1"/>
      <c r="D145" s="1"/>
      <c r="E145" s="1"/>
      <c r="F145" s="1" t="s">
        <v>168</v>
      </c>
      <c r="G145" s="3"/>
      <c r="H145" s="3"/>
      <c r="I145" s="3"/>
      <c r="J145" s="3"/>
      <c r="K145" s="3"/>
      <c r="L145" s="3"/>
      <c r="M145" s="3">
        <v>5000</v>
      </c>
      <c r="N145" s="3">
        <v>150</v>
      </c>
      <c r="O145" s="3"/>
      <c r="P145" s="3"/>
      <c r="Q145" s="3"/>
      <c r="R145" s="3"/>
      <c r="S145" s="3"/>
      <c r="T145" s="3"/>
      <c r="U145" s="3"/>
      <c r="V145" s="3">
        <v>50</v>
      </c>
      <c r="W145" s="3"/>
      <c r="X145" s="3"/>
      <c r="Y145" s="3"/>
      <c r="Z145" s="3"/>
      <c r="AA145" s="3"/>
      <c r="AB145" s="3">
        <f t="shared" si="11"/>
        <v>5200</v>
      </c>
    </row>
    <row r="146" spans="1:28" x14ac:dyDescent="0.25">
      <c r="A146" s="1"/>
      <c r="B146" s="1"/>
      <c r="C146" s="1"/>
      <c r="D146" s="1"/>
      <c r="E146" s="1"/>
      <c r="F146" s="1" t="s">
        <v>169</v>
      </c>
      <c r="G146" s="3">
        <v>300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>
        <v>50</v>
      </c>
      <c r="S146" s="3"/>
      <c r="T146" s="3"/>
      <c r="U146" s="3"/>
      <c r="V146" s="3">
        <v>50</v>
      </c>
      <c r="W146" s="3"/>
      <c r="X146" s="3"/>
      <c r="Y146" s="3">
        <v>800</v>
      </c>
      <c r="Z146" s="3"/>
      <c r="AA146" s="3"/>
      <c r="AB146" s="3">
        <f t="shared" si="11"/>
        <v>1200</v>
      </c>
    </row>
    <row r="147" spans="1:28" x14ac:dyDescent="0.25">
      <c r="A147" s="1"/>
      <c r="B147" s="1"/>
      <c r="C147" s="1"/>
      <c r="D147" s="1"/>
      <c r="E147" s="1"/>
      <c r="F147" s="1" t="s">
        <v>170</v>
      </c>
      <c r="G147" s="3"/>
      <c r="H147" s="3"/>
      <c r="I147" s="3"/>
      <c r="J147" s="3"/>
      <c r="K147" s="3"/>
      <c r="L147" s="3">
        <v>100</v>
      </c>
      <c r="M147" s="3"/>
      <c r="N147" s="3">
        <v>150</v>
      </c>
      <c r="O147" s="3"/>
      <c r="P147" s="3"/>
      <c r="Q147" s="3"/>
      <c r="R147" s="3"/>
      <c r="S147" s="3"/>
      <c r="T147" s="3"/>
      <c r="U147" s="3"/>
      <c r="V147" s="3"/>
      <c r="W147" s="3"/>
      <c r="X147" s="3">
        <v>150</v>
      </c>
      <c r="Y147" s="3">
        <v>25</v>
      </c>
      <c r="Z147" s="3">
        <v>100</v>
      </c>
      <c r="AA147" s="3">
        <v>100</v>
      </c>
      <c r="AB147" s="3">
        <f t="shared" si="11"/>
        <v>625</v>
      </c>
    </row>
    <row r="148" spans="1:28" x14ac:dyDescent="0.25">
      <c r="A148" s="1"/>
      <c r="B148" s="1"/>
      <c r="C148" s="1"/>
      <c r="D148" s="1"/>
      <c r="E148" s="1"/>
      <c r="F148" s="1" t="s">
        <v>171</v>
      </c>
      <c r="G148" s="3">
        <v>100</v>
      </c>
      <c r="H148" s="3"/>
      <c r="I148" s="3">
        <v>1500</v>
      </c>
      <c r="J148" s="3"/>
      <c r="K148" s="3">
        <v>900</v>
      </c>
      <c r="L148" s="3">
        <v>200</v>
      </c>
      <c r="M148" s="3">
        <v>1000</v>
      </c>
      <c r="N148" s="3">
        <v>3000</v>
      </c>
      <c r="O148" s="3"/>
      <c r="P148" s="3">
        <v>2000</v>
      </c>
      <c r="Q148" s="3">
        <v>400</v>
      </c>
      <c r="R148" s="3">
        <v>50</v>
      </c>
      <c r="S148" s="3"/>
      <c r="T148" s="3">
        <v>1000</v>
      </c>
      <c r="U148" s="3">
        <v>250</v>
      </c>
      <c r="V148" s="3">
        <v>300</v>
      </c>
      <c r="W148" s="3">
        <v>1000</v>
      </c>
      <c r="X148" s="3">
        <v>1000</v>
      </c>
      <c r="Y148" s="3">
        <v>800</v>
      </c>
      <c r="Z148" s="3">
        <v>300</v>
      </c>
      <c r="AA148" s="3">
        <v>900</v>
      </c>
      <c r="AB148" s="3">
        <f t="shared" si="11"/>
        <v>14700</v>
      </c>
    </row>
    <row r="149" spans="1:28" x14ac:dyDescent="0.25">
      <c r="A149" s="1"/>
      <c r="B149" s="1"/>
      <c r="C149" s="1"/>
      <c r="D149" s="1"/>
      <c r="E149" s="1"/>
      <c r="F149" s="1" t="s">
        <v>172</v>
      </c>
      <c r="G149" s="3"/>
      <c r="H149" s="3"/>
      <c r="I149" s="3"/>
      <c r="J149" s="3"/>
      <c r="K149" s="3"/>
      <c r="L149" s="3"/>
      <c r="M149" s="3"/>
      <c r="N149" s="3">
        <v>100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>
        <f t="shared" si="11"/>
        <v>100</v>
      </c>
    </row>
    <row r="150" spans="1:28" x14ac:dyDescent="0.25">
      <c r="A150" s="1"/>
      <c r="B150" s="1"/>
      <c r="C150" s="1"/>
      <c r="D150" s="1"/>
      <c r="E150" s="1"/>
      <c r="F150" s="1" t="s">
        <v>173</v>
      </c>
      <c r="G150" s="3"/>
      <c r="H150" s="3"/>
      <c r="I150" s="3"/>
      <c r="J150" s="3"/>
      <c r="K150" s="3"/>
      <c r="L150" s="3"/>
      <c r="M150" s="3"/>
      <c r="N150" s="3"/>
      <c r="O150" s="3"/>
      <c r="P150" s="3">
        <v>1300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>
        <f t="shared" si="11"/>
        <v>1300</v>
      </c>
    </row>
    <row r="151" spans="1:28" ht="15.75" thickBot="1" x14ac:dyDescent="0.3">
      <c r="A151" s="1"/>
      <c r="B151" s="1"/>
      <c r="C151" s="1"/>
      <c r="D151" s="1"/>
      <c r="E151" s="1"/>
      <c r="F151" s="1" t="s">
        <v>174</v>
      </c>
      <c r="G151" s="4"/>
      <c r="H151" s="3"/>
      <c r="I151" s="4"/>
      <c r="J151" s="3"/>
      <c r="K151" s="4"/>
      <c r="L151" s="4"/>
      <c r="M151" s="4"/>
      <c r="N151" s="4">
        <v>500</v>
      </c>
      <c r="O151" s="3"/>
      <c r="P151" s="4"/>
      <c r="Q151" s="4"/>
      <c r="R151" s="4"/>
      <c r="S151" s="3"/>
      <c r="T151" s="4"/>
      <c r="U151" s="4"/>
      <c r="V151" s="4"/>
      <c r="W151" s="4"/>
      <c r="X151" s="4"/>
      <c r="Y151" s="4"/>
      <c r="Z151" s="4"/>
      <c r="AA151" s="4"/>
      <c r="AB151" s="4">
        <f t="shared" si="11"/>
        <v>500</v>
      </c>
    </row>
    <row r="152" spans="1:28" x14ac:dyDescent="0.25">
      <c r="A152" s="1"/>
      <c r="B152" s="1"/>
      <c r="C152" s="1"/>
      <c r="D152" s="1"/>
      <c r="E152" s="1" t="s">
        <v>175</v>
      </c>
      <c r="F152" s="1"/>
      <c r="G152" s="3">
        <f>ROUND(SUM(G133:G151),5)</f>
        <v>900</v>
      </c>
      <c r="H152" s="3"/>
      <c r="I152" s="3">
        <f>ROUND(SUM(I133:I151),5)</f>
        <v>1500</v>
      </c>
      <c r="J152" s="3"/>
      <c r="K152" s="3">
        <f>ROUND(SUM(K133:K151),5)</f>
        <v>1200</v>
      </c>
      <c r="L152" s="3">
        <f>ROUND(SUM(L133:L151),5)</f>
        <v>300</v>
      </c>
      <c r="M152" s="3">
        <f>ROUND(SUM(M133:M151),5)</f>
        <v>6000</v>
      </c>
      <c r="N152" s="3">
        <f>ROUND(SUM(N133:N151),5)</f>
        <v>72700</v>
      </c>
      <c r="O152" s="3"/>
      <c r="P152" s="3">
        <f>ROUND(SUM(P133:P151),5)</f>
        <v>9900</v>
      </c>
      <c r="Q152" s="3">
        <f>ROUND(SUM(Q133:Q151),5)</f>
        <v>1900</v>
      </c>
      <c r="R152" s="3">
        <f>ROUND(SUM(R133:R151),5)</f>
        <v>150</v>
      </c>
      <c r="S152" s="3"/>
      <c r="T152" s="3">
        <f t="shared" ref="T152:AA152" si="12">ROUND(SUM(T133:T151),5)</f>
        <v>10500</v>
      </c>
      <c r="U152" s="3">
        <f t="shared" si="12"/>
        <v>400</v>
      </c>
      <c r="V152" s="3">
        <f t="shared" si="12"/>
        <v>475</v>
      </c>
      <c r="W152" s="3">
        <f t="shared" si="12"/>
        <v>1000</v>
      </c>
      <c r="X152" s="3">
        <f t="shared" si="12"/>
        <v>1150</v>
      </c>
      <c r="Y152" s="3">
        <f t="shared" si="12"/>
        <v>7725</v>
      </c>
      <c r="Z152" s="3">
        <f t="shared" si="12"/>
        <v>1400</v>
      </c>
      <c r="AA152" s="3">
        <f t="shared" si="12"/>
        <v>6000</v>
      </c>
      <c r="AB152" s="3">
        <f t="shared" si="11"/>
        <v>123200</v>
      </c>
    </row>
    <row r="153" spans="1:28" x14ac:dyDescent="0.25">
      <c r="A153" s="1"/>
      <c r="B153" s="1"/>
      <c r="C153" s="1"/>
      <c r="D153" s="1"/>
      <c r="E153" s="1" t="s">
        <v>176</v>
      </c>
      <c r="F153" s="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.75" thickBot="1" x14ac:dyDescent="0.3">
      <c r="A154" s="1"/>
      <c r="B154" s="1"/>
      <c r="C154" s="1"/>
      <c r="D154" s="1"/>
      <c r="E154" s="1"/>
      <c r="F154" s="1" t="s">
        <v>177</v>
      </c>
      <c r="G154" s="4">
        <v>0</v>
      </c>
      <c r="H154" s="3"/>
      <c r="I154" s="3"/>
      <c r="J154" s="3"/>
      <c r="K154" s="3"/>
      <c r="L154" s="3"/>
      <c r="M154" s="4">
        <v>2500</v>
      </c>
      <c r="N154" s="4">
        <v>10000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4">
        <f>ROUND(SUM(G154:AA154),5)</f>
        <v>12500</v>
      </c>
    </row>
    <row r="155" spans="1:28" x14ac:dyDescent="0.25">
      <c r="A155" s="1"/>
      <c r="B155" s="1"/>
      <c r="C155" s="1"/>
      <c r="D155" s="1"/>
      <c r="E155" s="1" t="s">
        <v>179</v>
      </c>
      <c r="F155" s="1"/>
      <c r="G155" s="3">
        <f>ROUND(SUM(G153:G154),5)</f>
        <v>0</v>
      </c>
      <c r="H155" s="3"/>
      <c r="I155" s="3"/>
      <c r="J155" s="3"/>
      <c r="K155" s="3"/>
      <c r="L155" s="3"/>
      <c r="M155" s="3">
        <f>ROUND(SUM(M153:M154),5)</f>
        <v>2500</v>
      </c>
      <c r="N155" s="3">
        <f>ROUND(SUM(N153:N154),5)</f>
        <v>10000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>
        <f>ROUND(SUM(G155:AA155),5)</f>
        <v>12500</v>
      </c>
    </row>
    <row r="156" spans="1:28" x14ac:dyDescent="0.25">
      <c r="A156" s="1"/>
      <c r="B156" s="1"/>
      <c r="C156" s="1"/>
      <c r="D156" s="1"/>
      <c r="E156" s="1" t="s">
        <v>180</v>
      </c>
      <c r="F156" s="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x14ac:dyDescent="0.25">
      <c r="A157" s="1"/>
      <c r="B157" s="1"/>
      <c r="C157" s="1"/>
      <c r="D157" s="1"/>
      <c r="E157" s="1"/>
      <c r="F157" s="1" t="s">
        <v>181</v>
      </c>
      <c r="G157" s="3">
        <v>599063</v>
      </c>
      <c r="H157" s="3"/>
      <c r="I157" s="3">
        <v>60000</v>
      </c>
      <c r="J157" s="3"/>
      <c r="K157" s="3"/>
      <c r="L157" s="3"/>
      <c r="M157" s="3">
        <v>18300</v>
      </c>
      <c r="N157" s="3"/>
      <c r="O157" s="3"/>
      <c r="P157" s="3"/>
      <c r="Q157" s="3"/>
      <c r="R157" s="3"/>
      <c r="S157" s="3"/>
      <c r="T157" s="3">
        <v>0</v>
      </c>
      <c r="U157" s="3"/>
      <c r="V157" s="3"/>
      <c r="W157" s="3"/>
      <c r="X157" s="3"/>
      <c r="Y157" s="3"/>
      <c r="Z157" s="3"/>
      <c r="AA157" s="3"/>
      <c r="AB157" s="3">
        <f t="shared" ref="AB157:AB165" si="13">ROUND(SUM(G157:AA157),5)</f>
        <v>677363</v>
      </c>
    </row>
    <row r="158" spans="1:28" x14ac:dyDescent="0.25">
      <c r="A158" s="1"/>
      <c r="B158" s="1"/>
      <c r="C158" s="1"/>
      <c r="D158" s="1"/>
      <c r="E158" s="1"/>
      <c r="F158" s="1" t="s">
        <v>182</v>
      </c>
      <c r="G158" s="3"/>
      <c r="H158" s="3"/>
      <c r="I158" s="3">
        <v>0</v>
      </c>
      <c r="J158" s="3"/>
      <c r="K158" s="3">
        <v>1420</v>
      </c>
      <c r="L158" s="3">
        <v>19750</v>
      </c>
      <c r="M158" s="3">
        <v>8200</v>
      </c>
      <c r="N158" s="3">
        <v>8000</v>
      </c>
      <c r="O158" s="3"/>
      <c r="P158" s="3">
        <v>1800</v>
      </c>
      <c r="Q158" s="3"/>
      <c r="R158" s="3">
        <v>200</v>
      </c>
      <c r="S158" s="3"/>
      <c r="T158" s="3">
        <v>0</v>
      </c>
      <c r="U158" s="3">
        <v>1200</v>
      </c>
      <c r="V158" s="3">
        <v>15000</v>
      </c>
      <c r="W158" s="3">
        <v>4200</v>
      </c>
      <c r="X158" s="3">
        <v>3500</v>
      </c>
      <c r="Y158" s="3">
        <v>41500</v>
      </c>
      <c r="Z158" s="3">
        <v>6402</v>
      </c>
      <c r="AA158" s="3">
        <v>18120</v>
      </c>
      <c r="AB158" s="3">
        <f t="shared" si="13"/>
        <v>129292</v>
      </c>
    </row>
    <row r="159" spans="1:28" x14ac:dyDescent="0.25">
      <c r="A159" s="1"/>
      <c r="B159" s="1"/>
      <c r="C159" s="1"/>
      <c r="D159" s="1"/>
      <c r="E159" s="1"/>
      <c r="F159" s="1" t="s">
        <v>183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>
        <v>3000</v>
      </c>
      <c r="X159" s="3"/>
      <c r="Y159" s="3"/>
      <c r="Z159" s="3"/>
      <c r="AA159" s="3"/>
      <c r="AB159" s="3">
        <f t="shared" si="13"/>
        <v>3000</v>
      </c>
    </row>
    <row r="160" spans="1:28" x14ac:dyDescent="0.25">
      <c r="A160" s="1"/>
      <c r="B160" s="1"/>
      <c r="C160" s="1"/>
      <c r="D160" s="1"/>
      <c r="E160" s="1"/>
      <c r="F160" s="1" t="s">
        <v>184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>
        <v>80000</v>
      </c>
      <c r="Z160" s="3"/>
      <c r="AA160" s="3"/>
      <c r="AB160" s="3">
        <f t="shared" si="13"/>
        <v>80000</v>
      </c>
    </row>
    <row r="161" spans="1:28" x14ac:dyDescent="0.25">
      <c r="A161" s="1"/>
      <c r="B161" s="1"/>
      <c r="C161" s="1"/>
      <c r="D161" s="1"/>
      <c r="E161" s="1"/>
      <c r="F161" s="1" t="s">
        <v>185</v>
      </c>
      <c r="G161" s="3"/>
      <c r="H161" s="3"/>
      <c r="I161" s="3"/>
      <c r="J161" s="3"/>
      <c r="K161" s="3"/>
      <c r="L161" s="3"/>
      <c r="M161" s="3"/>
      <c r="N161" s="3">
        <v>26766</v>
      </c>
      <c r="O161" s="3"/>
      <c r="P161" s="3"/>
      <c r="Q161" s="3">
        <v>2000</v>
      </c>
      <c r="R161" s="3"/>
      <c r="S161" s="3"/>
      <c r="T161" s="3">
        <v>35000</v>
      </c>
      <c r="U161" s="3">
        <v>9000</v>
      </c>
      <c r="V161" s="3"/>
      <c r="W161" s="3"/>
      <c r="X161" s="3"/>
      <c r="Y161" s="3"/>
      <c r="Z161" s="3"/>
      <c r="AA161" s="3"/>
      <c r="AB161" s="3">
        <f t="shared" si="13"/>
        <v>72766</v>
      </c>
    </row>
    <row r="162" spans="1:28" x14ac:dyDescent="0.25">
      <c r="A162" s="1"/>
      <c r="B162" s="1"/>
      <c r="C162" s="1"/>
      <c r="D162" s="1"/>
      <c r="E162" s="1"/>
      <c r="F162" s="1" t="s">
        <v>187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>
        <v>10400</v>
      </c>
      <c r="AB162" s="3">
        <f t="shared" si="13"/>
        <v>10400</v>
      </c>
    </row>
    <row r="163" spans="1:28" x14ac:dyDescent="0.25">
      <c r="A163" s="1"/>
      <c r="B163" s="1"/>
      <c r="C163" s="1"/>
      <c r="D163" s="1"/>
      <c r="E163" s="1"/>
      <c r="F163" s="1" t="s">
        <v>188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>
        <v>0</v>
      </c>
      <c r="AA163" s="3"/>
      <c r="AB163" s="3">
        <f t="shared" si="13"/>
        <v>0</v>
      </c>
    </row>
    <row r="164" spans="1:28" ht="15.75" thickBot="1" x14ac:dyDescent="0.3">
      <c r="A164" s="1"/>
      <c r="B164" s="1"/>
      <c r="C164" s="1"/>
      <c r="D164" s="1"/>
      <c r="E164" s="1"/>
      <c r="F164" s="1" t="s">
        <v>189</v>
      </c>
      <c r="G164" s="4"/>
      <c r="H164" s="3"/>
      <c r="I164" s="4"/>
      <c r="J164" s="3"/>
      <c r="K164" s="4"/>
      <c r="L164" s="4"/>
      <c r="M164" s="4"/>
      <c r="N164" s="4"/>
      <c r="O164" s="3"/>
      <c r="P164" s="4">
        <v>0</v>
      </c>
      <c r="Q164" s="4"/>
      <c r="R164" s="4"/>
      <c r="S164" s="3"/>
      <c r="T164" s="4"/>
      <c r="U164" s="4"/>
      <c r="V164" s="4"/>
      <c r="W164" s="4"/>
      <c r="X164" s="4"/>
      <c r="Y164" s="4"/>
      <c r="Z164" s="4"/>
      <c r="AA164" s="4"/>
      <c r="AB164" s="4">
        <f t="shared" si="13"/>
        <v>0</v>
      </c>
    </row>
    <row r="165" spans="1:28" x14ac:dyDescent="0.25">
      <c r="A165" s="1"/>
      <c r="B165" s="1"/>
      <c r="C165" s="1"/>
      <c r="D165" s="1"/>
      <c r="E165" s="1" t="s">
        <v>190</v>
      </c>
      <c r="F165" s="1"/>
      <c r="G165" s="3">
        <f>ROUND(SUM(G156:G164),5)</f>
        <v>599063</v>
      </c>
      <c r="H165" s="3"/>
      <c r="I165" s="3">
        <f>ROUND(SUM(I156:I164),5)</f>
        <v>60000</v>
      </c>
      <c r="J165" s="3"/>
      <c r="K165" s="3">
        <f>ROUND(SUM(K156:K164),5)</f>
        <v>1420</v>
      </c>
      <c r="L165" s="3">
        <f>ROUND(SUM(L156:L164),5)</f>
        <v>19750</v>
      </c>
      <c r="M165" s="3">
        <f>ROUND(SUM(M156:M164),5)</f>
        <v>26500</v>
      </c>
      <c r="N165" s="3">
        <f>ROUND(SUM(N156:N164),5)</f>
        <v>34766</v>
      </c>
      <c r="O165" s="3"/>
      <c r="P165" s="3">
        <f>ROUND(SUM(P156:P164),5)</f>
        <v>1800</v>
      </c>
      <c r="Q165" s="3">
        <f>ROUND(SUM(Q156:Q164),5)</f>
        <v>2000</v>
      </c>
      <c r="R165" s="3">
        <f>ROUND(SUM(R156:R164),5)</f>
        <v>200</v>
      </c>
      <c r="S165" s="3"/>
      <c r="T165" s="3">
        <f t="shared" ref="T165:AA165" si="14">ROUND(SUM(T156:T164),5)</f>
        <v>35000</v>
      </c>
      <c r="U165" s="3">
        <f t="shared" si="14"/>
        <v>10200</v>
      </c>
      <c r="V165" s="3">
        <f t="shared" si="14"/>
        <v>15000</v>
      </c>
      <c r="W165" s="3">
        <f t="shared" si="14"/>
        <v>7200</v>
      </c>
      <c r="X165" s="3">
        <f t="shared" si="14"/>
        <v>3500</v>
      </c>
      <c r="Y165" s="3">
        <f t="shared" si="14"/>
        <v>121500</v>
      </c>
      <c r="Z165" s="3">
        <f t="shared" si="14"/>
        <v>6402</v>
      </c>
      <c r="AA165" s="3">
        <f t="shared" si="14"/>
        <v>28520</v>
      </c>
      <c r="AB165" s="3">
        <f t="shared" si="13"/>
        <v>972821</v>
      </c>
    </row>
    <row r="166" spans="1:28" x14ac:dyDescent="0.25">
      <c r="A166" s="1"/>
      <c r="B166" s="1"/>
      <c r="C166" s="1"/>
      <c r="D166" s="1"/>
      <c r="E166" s="1" t="s">
        <v>191</v>
      </c>
      <c r="F166" s="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x14ac:dyDescent="0.25">
      <c r="A167" s="1"/>
      <c r="B167" s="1"/>
      <c r="C167" s="1"/>
      <c r="D167" s="1"/>
      <c r="E167" s="1"/>
      <c r="F167" s="1" t="s">
        <v>192</v>
      </c>
      <c r="G167" s="3">
        <v>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>
        <v>80000</v>
      </c>
      <c r="U167" s="3"/>
      <c r="V167" s="3"/>
      <c r="W167" s="3"/>
      <c r="X167" s="3"/>
      <c r="Y167" s="3">
        <v>45000</v>
      </c>
      <c r="Z167" s="3"/>
      <c r="AA167" s="3">
        <v>42000</v>
      </c>
      <c r="AB167" s="3">
        <f t="shared" ref="AB167:AB173" si="15">ROUND(SUM(G167:AA167),5)</f>
        <v>167000</v>
      </c>
    </row>
    <row r="168" spans="1:28" x14ac:dyDescent="0.25">
      <c r="A168" s="1"/>
      <c r="B168" s="1"/>
      <c r="C168" s="1"/>
      <c r="D168" s="1"/>
      <c r="E168" s="1"/>
      <c r="F168" s="1" t="s">
        <v>193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>
        <v>48185</v>
      </c>
      <c r="U168" s="3"/>
      <c r="V168" s="3"/>
      <c r="W168" s="3"/>
      <c r="X168" s="3"/>
      <c r="Y168" s="3">
        <v>14420</v>
      </c>
      <c r="Z168" s="3"/>
      <c r="AA168" s="3">
        <v>1088</v>
      </c>
      <c r="AB168" s="3">
        <f t="shared" si="15"/>
        <v>63693</v>
      </c>
    </row>
    <row r="169" spans="1:28" x14ac:dyDescent="0.25">
      <c r="A169" s="1"/>
      <c r="B169" s="1"/>
      <c r="C169" s="1"/>
      <c r="D169" s="1"/>
      <c r="E169" s="1"/>
      <c r="F169" s="1" t="s">
        <v>194</v>
      </c>
      <c r="G169" s="3">
        <v>9720</v>
      </c>
      <c r="H169" s="3"/>
      <c r="I169" s="3"/>
      <c r="J169" s="3">
        <v>0</v>
      </c>
      <c r="K169" s="3"/>
      <c r="L169" s="3"/>
      <c r="M169" s="3"/>
      <c r="N169" s="3">
        <v>19529</v>
      </c>
      <c r="O169" s="3"/>
      <c r="P169" s="3"/>
      <c r="Q169" s="3">
        <v>2680</v>
      </c>
      <c r="R169" s="3"/>
      <c r="S169" s="3"/>
      <c r="T169" s="3">
        <v>20000</v>
      </c>
      <c r="U169" s="3"/>
      <c r="V169" s="3"/>
      <c r="W169" s="3">
        <v>75988</v>
      </c>
      <c r="X169" s="3"/>
      <c r="Y169" s="3"/>
      <c r="Z169" s="3"/>
      <c r="AA169" s="3"/>
      <c r="AB169" s="3">
        <f t="shared" si="15"/>
        <v>127917</v>
      </c>
    </row>
    <row r="170" spans="1:28" ht="15.75" thickBot="1" x14ac:dyDescent="0.3">
      <c r="A170" s="1"/>
      <c r="B170" s="1"/>
      <c r="C170" s="1"/>
      <c r="D170" s="1"/>
      <c r="E170" s="1"/>
      <c r="F170" s="1" t="s">
        <v>195</v>
      </c>
      <c r="G170" s="5"/>
      <c r="H170" s="3"/>
      <c r="I170" s="3"/>
      <c r="J170" s="5"/>
      <c r="K170" s="3"/>
      <c r="L170" s="3"/>
      <c r="M170" s="3"/>
      <c r="N170" s="5">
        <v>5100</v>
      </c>
      <c r="O170" s="3"/>
      <c r="P170" s="3"/>
      <c r="Q170" s="5">
        <v>120</v>
      </c>
      <c r="R170" s="3"/>
      <c r="S170" s="3"/>
      <c r="T170" s="5">
        <v>2100</v>
      </c>
      <c r="U170" s="3"/>
      <c r="V170" s="3"/>
      <c r="W170" s="5">
        <v>2832</v>
      </c>
      <c r="X170" s="3"/>
      <c r="Y170" s="5"/>
      <c r="Z170" s="3"/>
      <c r="AA170" s="5"/>
      <c r="AB170" s="5">
        <f t="shared" si="15"/>
        <v>10152</v>
      </c>
    </row>
    <row r="171" spans="1:28" ht="15.75" thickBot="1" x14ac:dyDescent="0.3">
      <c r="A171" s="1"/>
      <c r="B171" s="1"/>
      <c r="C171" s="1"/>
      <c r="D171" s="1"/>
      <c r="E171" s="1" t="s">
        <v>196</v>
      </c>
      <c r="F171" s="1"/>
      <c r="G171" s="6">
        <f>ROUND(SUM(G166:G170),5)</f>
        <v>9720</v>
      </c>
      <c r="H171" s="3"/>
      <c r="I171" s="5"/>
      <c r="J171" s="6">
        <f>ROUND(SUM(J166:J170),5)</f>
        <v>0</v>
      </c>
      <c r="K171" s="5"/>
      <c r="L171" s="5"/>
      <c r="M171" s="5"/>
      <c r="N171" s="6">
        <f>ROUND(SUM(N166:N170),5)</f>
        <v>24629</v>
      </c>
      <c r="O171" s="3"/>
      <c r="P171" s="5"/>
      <c r="Q171" s="6">
        <f>ROUND(SUM(Q166:Q170),5)</f>
        <v>2800</v>
      </c>
      <c r="R171" s="5"/>
      <c r="S171" s="5"/>
      <c r="T171" s="6">
        <f>ROUND(SUM(T166:T170),5)</f>
        <v>150285</v>
      </c>
      <c r="U171" s="5"/>
      <c r="V171" s="5"/>
      <c r="W171" s="6">
        <f>ROUND(SUM(W166:W170),5)</f>
        <v>78820</v>
      </c>
      <c r="X171" s="5"/>
      <c r="Y171" s="6">
        <f>ROUND(SUM(Y166:Y170),5)</f>
        <v>59420</v>
      </c>
      <c r="Z171" s="5"/>
      <c r="AA171" s="6">
        <f>ROUND(SUM(AA166:AA170),5)</f>
        <v>43088</v>
      </c>
      <c r="AB171" s="6">
        <f t="shared" si="15"/>
        <v>368762</v>
      </c>
    </row>
    <row r="172" spans="1:28" ht="15.75" thickBot="1" x14ac:dyDescent="0.3">
      <c r="A172" s="1"/>
      <c r="B172" s="1"/>
      <c r="C172" s="1"/>
      <c r="D172" s="1" t="s">
        <v>197</v>
      </c>
      <c r="E172" s="1"/>
      <c r="F172" s="1"/>
      <c r="G172" s="7">
        <f>ROUND(G62+G79+G132+G152+G155+G165+G171,5)</f>
        <v>645293</v>
      </c>
      <c r="H172" s="4"/>
      <c r="I172" s="7">
        <f t="shared" ref="I172:N172" si="16">ROUND(I62+I79+I132+I152+I155+I165+I171,5)</f>
        <v>87351</v>
      </c>
      <c r="J172" s="7">
        <f t="shared" si="16"/>
        <v>0</v>
      </c>
      <c r="K172" s="7">
        <f t="shared" si="16"/>
        <v>36145</v>
      </c>
      <c r="L172" s="7">
        <f t="shared" si="16"/>
        <v>512181</v>
      </c>
      <c r="M172" s="7">
        <f t="shared" si="16"/>
        <v>378122</v>
      </c>
      <c r="N172" s="7">
        <f t="shared" si="16"/>
        <v>308026</v>
      </c>
      <c r="O172" s="4"/>
      <c r="P172" s="7">
        <f t="shared" ref="P172:AA172" si="17">ROUND(P62+P79+P132+P152+P155+P165+P171,5)</f>
        <v>75809</v>
      </c>
      <c r="Q172" s="7">
        <f t="shared" si="17"/>
        <v>35100</v>
      </c>
      <c r="R172" s="7">
        <f t="shared" si="17"/>
        <v>3365</v>
      </c>
      <c r="S172" s="7">
        <f t="shared" si="17"/>
        <v>41616</v>
      </c>
      <c r="T172" s="7">
        <f t="shared" si="17"/>
        <v>270045</v>
      </c>
      <c r="U172" s="7">
        <f t="shared" si="17"/>
        <v>19347</v>
      </c>
      <c r="V172" s="7">
        <f t="shared" si="17"/>
        <v>47920</v>
      </c>
      <c r="W172" s="7">
        <f t="shared" si="17"/>
        <v>201535</v>
      </c>
      <c r="X172" s="7">
        <f t="shared" si="17"/>
        <v>14330</v>
      </c>
      <c r="Y172" s="7">
        <f t="shared" si="17"/>
        <v>368369</v>
      </c>
      <c r="Z172" s="7">
        <f t="shared" si="17"/>
        <v>60851</v>
      </c>
      <c r="AA172" s="7">
        <f t="shared" si="17"/>
        <v>227726</v>
      </c>
      <c r="AB172" s="7">
        <f t="shared" si="15"/>
        <v>3333131</v>
      </c>
    </row>
    <row r="173" spans="1:28" x14ac:dyDescent="0.25">
      <c r="A173" s="1"/>
      <c r="B173" s="1" t="s">
        <v>198</v>
      </c>
      <c r="C173" s="1"/>
      <c r="D173" s="1"/>
      <c r="E173" s="1"/>
      <c r="F173" s="1"/>
      <c r="G173" s="3">
        <f t="shared" ref="G173:AA173" si="18">ROUND(G3+G61-G172,5)</f>
        <v>-59685</v>
      </c>
      <c r="H173" s="3">
        <f t="shared" si="18"/>
        <v>1380</v>
      </c>
      <c r="I173" s="3">
        <f t="shared" si="18"/>
        <v>-24775</v>
      </c>
      <c r="J173" s="3">
        <f t="shared" si="18"/>
        <v>177000</v>
      </c>
      <c r="K173" s="3">
        <f t="shared" si="18"/>
        <v>-36085</v>
      </c>
      <c r="L173" s="3">
        <f t="shared" si="18"/>
        <v>39819</v>
      </c>
      <c r="M173" s="3">
        <f t="shared" si="18"/>
        <v>99952</v>
      </c>
      <c r="N173" s="3">
        <f t="shared" si="18"/>
        <v>-32176</v>
      </c>
      <c r="O173" s="3">
        <f t="shared" si="18"/>
        <v>100</v>
      </c>
      <c r="P173" s="3">
        <f t="shared" si="18"/>
        <v>-56159</v>
      </c>
      <c r="Q173" s="3">
        <f t="shared" si="18"/>
        <v>-35100</v>
      </c>
      <c r="R173" s="3">
        <f t="shared" si="18"/>
        <v>-3365</v>
      </c>
      <c r="S173" s="3">
        <f t="shared" si="18"/>
        <v>-41616</v>
      </c>
      <c r="T173" s="3">
        <f t="shared" si="18"/>
        <v>-67612</v>
      </c>
      <c r="U173" s="3">
        <f t="shared" si="18"/>
        <v>-19347</v>
      </c>
      <c r="V173" s="3">
        <f t="shared" si="18"/>
        <v>-2920</v>
      </c>
      <c r="W173" s="3">
        <f t="shared" si="18"/>
        <v>-34535</v>
      </c>
      <c r="X173" s="3">
        <f t="shared" si="18"/>
        <v>-14330</v>
      </c>
      <c r="Y173" s="3">
        <f t="shared" si="18"/>
        <v>-156063</v>
      </c>
      <c r="Z173" s="3">
        <f t="shared" si="18"/>
        <v>13149</v>
      </c>
      <c r="AA173" s="3">
        <f t="shared" si="18"/>
        <v>-26</v>
      </c>
      <c r="AB173" s="3">
        <f t="shared" si="15"/>
        <v>-252394</v>
      </c>
    </row>
    <row r="174" spans="1:28" x14ac:dyDescent="0.25">
      <c r="A174" s="1"/>
      <c r="B174" s="1" t="s">
        <v>199</v>
      </c>
      <c r="C174" s="1"/>
      <c r="D174" s="1"/>
      <c r="E174" s="1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x14ac:dyDescent="0.25">
      <c r="A175" s="1"/>
      <c r="B175" s="1"/>
      <c r="C175" s="1" t="s">
        <v>200</v>
      </c>
      <c r="D175" s="1"/>
      <c r="E175" s="1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x14ac:dyDescent="0.25">
      <c r="A176" s="1"/>
      <c r="B176" s="1"/>
      <c r="C176" s="1"/>
      <c r="D176" s="1" t="s">
        <v>202</v>
      </c>
      <c r="E176" s="1"/>
      <c r="F176" s="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x14ac:dyDescent="0.25">
      <c r="A177" s="1"/>
      <c r="B177" s="1"/>
      <c r="C177" s="1"/>
      <c r="D177" s="1"/>
      <c r="E177" s="1" t="s">
        <v>203</v>
      </c>
      <c r="F177" s="1"/>
      <c r="G177" s="3">
        <v>6500</v>
      </c>
      <c r="H177" s="3"/>
      <c r="I177" s="3">
        <v>22250</v>
      </c>
      <c r="J177" s="3"/>
      <c r="K177" s="3">
        <v>41000</v>
      </c>
      <c r="L177" s="3"/>
      <c r="M177" s="3">
        <v>0</v>
      </c>
      <c r="N177" s="3">
        <v>15000</v>
      </c>
      <c r="O177" s="3">
        <v>20000</v>
      </c>
      <c r="P177" s="3">
        <v>60000</v>
      </c>
      <c r="Q177" s="3">
        <v>35300</v>
      </c>
      <c r="R177" s="3">
        <v>3200</v>
      </c>
      <c r="S177" s="3">
        <v>41580</v>
      </c>
      <c r="T177" s="3">
        <v>212000</v>
      </c>
      <c r="U177" s="3">
        <v>22000</v>
      </c>
      <c r="V177" s="3"/>
      <c r="W177" s="3">
        <v>48000</v>
      </c>
      <c r="X177" s="3">
        <v>13500</v>
      </c>
      <c r="Y177" s="3">
        <v>80000</v>
      </c>
      <c r="Z177" s="3">
        <v>0</v>
      </c>
      <c r="AA177" s="3"/>
      <c r="AB177" s="3">
        <f t="shared" ref="AB177:AB182" si="19">ROUND(SUM(G177:AA177),5)</f>
        <v>620330</v>
      </c>
    </row>
    <row r="178" spans="1:28" x14ac:dyDescent="0.25">
      <c r="A178" s="1"/>
      <c r="B178" s="1"/>
      <c r="C178" s="1"/>
      <c r="D178" s="1"/>
      <c r="E178" s="1" t="s">
        <v>204</v>
      </c>
      <c r="F178" s="1"/>
      <c r="G178" s="3"/>
      <c r="H178" s="3"/>
      <c r="I178" s="3"/>
      <c r="J178" s="3"/>
      <c r="K178" s="3">
        <v>3000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>
        <f t="shared" si="19"/>
        <v>3000</v>
      </c>
    </row>
    <row r="179" spans="1:28" x14ac:dyDescent="0.25">
      <c r="A179" s="1"/>
      <c r="B179" s="1"/>
      <c r="C179" s="1"/>
      <c r="D179" s="1"/>
      <c r="E179" s="1" t="s">
        <v>205</v>
      </c>
      <c r="F179" s="1"/>
      <c r="G179" s="3"/>
      <c r="H179" s="3"/>
      <c r="I179" s="3"/>
      <c r="J179" s="3"/>
      <c r="K179" s="3"/>
      <c r="L179" s="3"/>
      <c r="M179" s="3">
        <v>20000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>
        <f t="shared" si="19"/>
        <v>20000</v>
      </c>
    </row>
    <row r="180" spans="1:28" ht="15.75" thickBot="1" x14ac:dyDescent="0.3">
      <c r="A180" s="1"/>
      <c r="B180" s="1"/>
      <c r="C180" s="1"/>
      <c r="D180" s="1"/>
      <c r="E180" s="1" t="s">
        <v>207</v>
      </c>
      <c r="F180" s="1"/>
      <c r="G180" s="5"/>
      <c r="H180" s="3"/>
      <c r="I180" s="5"/>
      <c r="J180" s="3"/>
      <c r="K180" s="5"/>
      <c r="L180" s="3"/>
      <c r="M180" s="5">
        <v>132000</v>
      </c>
      <c r="N180" s="5"/>
      <c r="O180" s="5"/>
      <c r="P180" s="5"/>
      <c r="Q180" s="5"/>
      <c r="R180" s="5"/>
      <c r="S180" s="5"/>
      <c r="T180" s="5"/>
      <c r="U180" s="5"/>
      <c r="V180" s="3"/>
      <c r="W180" s="5"/>
      <c r="X180" s="5"/>
      <c r="Y180" s="5"/>
      <c r="Z180" s="5"/>
      <c r="AA180" s="3"/>
      <c r="AB180" s="5">
        <f t="shared" si="19"/>
        <v>132000</v>
      </c>
    </row>
    <row r="181" spans="1:28" ht="15.75" thickBot="1" x14ac:dyDescent="0.3">
      <c r="A181" s="1"/>
      <c r="B181" s="1"/>
      <c r="C181" s="1"/>
      <c r="D181" s="1" t="s">
        <v>208</v>
      </c>
      <c r="E181" s="1"/>
      <c r="F181" s="1"/>
      <c r="G181" s="7">
        <f>ROUND(SUM(G176:G180),5)</f>
        <v>6500</v>
      </c>
      <c r="H181" s="3"/>
      <c r="I181" s="7">
        <f>ROUND(SUM(I176:I180),5)</f>
        <v>22250</v>
      </c>
      <c r="J181" s="3"/>
      <c r="K181" s="7">
        <f>ROUND(SUM(K176:K180),5)</f>
        <v>44000</v>
      </c>
      <c r="L181" s="3"/>
      <c r="M181" s="7">
        <f t="shared" ref="M181:U181" si="20">ROUND(SUM(M176:M180),5)</f>
        <v>152000</v>
      </c>
      <c r="N181" s="7">
        <f t="shared" si="20"/>
        <v>15000</v>
      </c>
      <c r="O181" s="7">
        <f t="shared" si="20"/>
        <v>20000</v>
      </c>
      <c r="P181" s="7">
        <f t="shared" si="20"/>
        <v>60000</v>
      </c>
      <c r="Q181" s="7">
        <f t="shared" si="20"/>
        <v>35300</v>
      </c>
      <c r="R181" s="7">
        <f t="shared" si="20"/>
        <v>3200</v>
      </c>
      <c r="S181" s="7">
        <f t="shared" si="20"/>
        <v>41580</v>
      </c>
      <c r="T181" s="7">
        <f t="shared" si="20"/>
        <v>212000</v>
      </c>
      <c r="U181" s="7">
        <f t="shared" si="20"/>
        <v>22000</v>
      </c>
      <c r="V181" s="3"/>
      <c r="W181" s="7">
        <f>ROUND(SUM(W176:W180),5)</f>
        <v>48000</v>
      </c>
      <c r="X181" s="7">
        <f>ROUND(SUM(X176:X180),5)</f>
        <v>13500</v>
      </c>
      <c r="Y181" s="7">
        <f>ROUND(SUM(Y176:Y180),5)</f>
        <v>80000</v>
      </c>
      <c r="Z181" s="7">
        <f>ROUND(SUM(Z176:Z180),5)</f>
        <v>0</v>
      </c>
      <c r="AA181" s="3"/>
      <c r="AB181" s="7">
        <f t="shared" si="19"/>
        <v>775330</v>
      </c>
    </row>
    <row r="182" spans="1:28" x14ac:dyDescent="0.25">
      <c r="A182" s="1"/>
      <c r="B182" s="1"/>
      <c r="C182" s="1" t="s">
        <v>209</v>
      </c>
      <c r="D182" s="1"/>
      <c r="E182" s="1"/>
      <c r="F182" s="1"/>
      <c r="G182" s="3">
        <f>ROUND(G175+G181,5)</f>
        <v>6500</v>
      </c>
      <c r="H182" s="3"/>
      <c r="I182" s="3">
        <f>ROUND(I175+I181,5)</f>
        <v>22250</v>
      </c>
      <c r="J182" s="3"/>
      <c r="K182" s="3">
        <f>ROUND(K175+K181,5)</f>
        <v>44000</v>
      </c>
      <c r="L182" s="3"/>
      <c r="M182" s="3">
        <f t="shared" ref="M182:U182" si="21">ROUND(M175+M181,5)</f>
        <v>152000</v>
      </c>
      <c r="N182" s="3">
        <f t="shared" si="21"/>
        <v>15000</v>
      </c>
      <c r="O182" s="3">
        <f t="shared" si="21"/>
        <v>20000</v>
      </c>
      <c r="P182" s="3">
        <f t="shared" si="21"/>
        <v>60000</v>
      </c>
      <c r="Q182" s="3">
        <f t="shared" si="21"/>
        <v>35300</v>
      </c>
      <c r="R182" s="3">
        <f t="shared" si="21"/>
        <v>3200</v>
      </c>
      <c r="S182" s="3">
        <f t="shared" si="21"/>
        <v>41580</v>
      </c>
      <c r="T182" s="3">
        <f t="shared" si="21"/>
        <v>212000</v>
      </c>
      <c r="U182" s="3">
        <f t="shared" si="21"/>
        <v>22000</v>
      </c>
      <c r="V182" s="3"/>
      <c r="W182" s="3">
        <f>ROUND(W175+W181,5)</f>
        <v>48000</v>
      </c>
      <c r="X182" s="3">
        <f>ROUND(X175+X181,5)</f>
        <v>13500</v>
      </c>
      <c r="Y182" s="3">
        <f>ROUND(Y175+Y181,5)</f>
        <v>80000</v>
      </c>
      <c r="Z182" s="3">
        <f>ROUND(Z175+Z181,5)</f>
        <v>0</v>
      </c>
      <c r="AA182" s="3"/>
      <c r="AB182" s="3">
        <f t="shared" si="19"/>
        <v>775330</v>
      </c>
    </row>
    <row r="183" spans="1:28" x14ac:dyDescent="0.25">
      <c r="A183" s="1"/>
      <c r="B183" s="1"/>
      <c r="C183" s="1" t="s">
        <v>210</v>
      </c>
      <c r="D183" s="1"/>
      <c r="E183" s="1"/>
      <c r="F183" s="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x14ac:dyDescent="0.25">
      <c r="A184" s="1"/>
      <c r="B184" s="1"/>
      <c r="C184" s="1"/>
      <c r="D184" s="1" t="s">
        <v>211</v>
      </c>
      <c r="E184" s="1"/>
      <c r="F184" s="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x14ac:dyDescent="0.25">
      <c r="A185" s="1"/>
      <c r="B185" s="1"/>
      <c r="C185" s="1"/>
      <c r="D185" s="1"/>
      <c r="E185" s="1" t="s">
        <v>212</v>
      </c>
      <c r="F185" s="1"/>
      <c r="G185" s="3"/>
      <c r="H185" s="3"/>
      <c r="I185" s="3"/>
      <c r="J185" s="3">
        <v>180000</v>
      </c>
      <c r="K185" s="3"/>
      <c r="L185" s="3"/>
      <c r="M185" s="3">
        <v>575330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>
        <f t="shared" ref="AB185:AB190" si="22">ROUND(SUM(G185:AA185),5)</f>
        <v>755330</v>
      </c>
    </row>
    <row r="186" spans="1:28" ht="15.75" thickBot="1" x14ac:dyDescent="0.3">
      <c r="A186" s="1"/>
      <c r="B186" s="1"/>
      <c r="C186" s="1"/>
      <c r="D186" s="1"/>
      <c r="E186" s="1" t="s">
        <v>213</v>
      </c>
      <c r="F186" s="1"/>
      <c r="G186" s="3"/>
      <c r="H186" s="3"/>
      <c r="I186" s="3"/>
      <c r="J186" s="5"/>
      <c r="K186" s="3"/>
      <c r="L186" s="3"/>
      <c r="M186" s="5"/>
      <c r="N186" s="5">
        <v>20000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5">
        <f t="shared" si="22"/>
        <v>20000</v>
      </c>
    </row>
    <row r="187" spans="1:28" ht="15.75" thickBot="1" x14ac:dyDescent="0.3">
      <c r="A187" s="1"/>
      <c r="B187" s="1"/>
      <c r="C187" s="1"/>
      <c r="D187" s="1" t="s">
        <v>214</v>
      </c>
      <c r="E187" s="1"/>
      <c r="F187" s="1"/>
      <c r="G187" s="3"/>
      <c r="H187" s="3"/>
      <c r="I187" s="3"/>
      <c r="J187" s="6">
        <f>ROUND(SUM(J184:J186),5)</f>
        <v>180000</v>
      </c>
      <c r="K187" s="3"/>
      <c r="L187" s="3"/>
      <c r="M187" s="6">
        <f>ROUND(SUM(M184:M186),5)</f>
        <v>575330</v>
      </c>
      <c r="N187" s="6">
        <f>ROUND(SUM(N184:N186),5)</f>
        <v>20000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6">
        <f t="shared" si="22"/>
        <v>775330</v>
      </c>
    </row>
    <row r="188" spans="1:28" ht="15.75" thickBot="1" x14ac:dyDescent="0.3">
      <c r="A188" s="1"/>
      <c r="B188" s="1"/>
      <c r="C188" s="1" t="s">
        <v>215</v>
      </c>
      <c r="D188" s="1"/>
      <c r="E188" s="1"/>
      <c r="F188" s="1"/>
      <c r="G188" s="5"/>
      <c r="H188" s="3"/>
      <c r="I188" s="5"/>
      <c r="J188" s="6">
        <f>ROUND(J183+J187,5)</f>
        <v>180000</v>
      </c>
      <c r="K188" s="5"/>
      <c r="L188" s="3"/>
      <c r="M188" s="6">
        <f>ROUND(M183+M187,5)</f>
        <v>575330</v>
      </c>
      <c r="N188" s="6">
        <f>ROUND(N183+N187,5)</f>
        <v>20000</v>
      </c>
      <c r="O188" s="5"/>
      <c r="P188" s="5"/>
      <c r="Q188" s="5"/>
      <c r="R188" s="5"/>
      <c r="S188" s="5"/>
      <c r="T188" s="5"/>
      <c r="U188" s="5"/>
      <c r="V188" s="3"/>
      <c r="W188" s="5"/>
      <c r="X188" s="5"/>
      <c r="Y188" s="5"/>
      <c r="Z188" s="5"/>
      <c r="AA188" s="3"/>
      <c r="AB188" s="6">
        <f t="shared" si="22"/>
        <v>775330</v>
      </c>
    </row>
    <row r="189" spans="1:28" ht="15.75" thickBot="1" x14ac:dyDescent="0.3">
      <c r="A189" s="1"/>
      <c r="B189" s="1" t="s">
        <v>216</v>
      </c>
      <c r="C189" s="1"/>
      <c r="D189" s="1"/>
      <c r="E189" s="1"/>
      <c r="F189" s="1"/>
      <c r="G189" s="6">
        <f>ROUND(G174+G182-G188,5)</f>
        <v>6500</v>
      </c>
      <c r="H189" s="5"/>
      <c r="I189" s="6">
        <f>ROUND(I174+I182-I188,5)</f>
        <v>22250</v>
      </c>
      <c r="J189" s="6">
        <f>ROUND(J174+J182-J188,5)</f>
        <v>-180000</v>
      </c>
      <c r="K189" s="6">
        <f>ROUND(K174+K182-K188,5)</f>
        <v>44000</v>
      </c>
      <c r="L189" s="5"/>
      <c r="M189" s="6">
        <f t="shared" ref="M189:U189" si="23">ROUND(M174+M182-M188,5)</f>
        <v>-423330</v>
      </c>
      <c r="N189" s="6">
        <f t="shared" si="23"/>
        <v>-5000</v>
      </c>
      <c r="O189" s="6">
        <f t="shared" si="23"/>
        <v>20000</v>
      </c>
      <c r="P189" s="6">
        <f t="shared" si="23"/>
        <v>60000</v>
      </c>
      <c r="Q189" s="6">
        <f t="shared" si="23"/>
        <v>35300</v>
      </c>
      <c r="R189" s="6">
        <f t="shared" si="23"/>
        <v>3200</v>
      </c>
      <c r="S189" s="6">
        <f t="shared" si="23"/>
        <v>41580</v>
      </c>
      <c r="T189" s="6">
        <f t="shared" si="23"/>
        <v>212000</v>
      </c>
      <c r="U189" s="6">
        <f t="shared" si="23"/>
        <v>22000</v>
      </c>
      <c r="V189" s="5"/>
      <c r="W189" s="6">
        <f>ROUND(W174+W182-W188,5)</f>
        <v>48000</v>
      </c>
      <c r="X189" s="6">
        <f>ROUND(X174+X182-X188,5)</f>
        <v>13500</v>
      </c>
      <c r="Y189" s="6">
        <f>ROUND(Y174+Y182-Y188,5)</f>
        <v>80000</v>
      </c>
      <c r="Z189" s="6">
        <f>ROUND(Z174+Z182-Z188,5)</f>
        <v>0</v>
      </c>
      <c r="AA189" s="5"/>
      <c r="AB189" s="6">
        <f t="shared" si="22"/>
        <v>0</v>
      </c>
    </row>
    <row r="190" spans="1:28" s="9" customFormat="1" ht="13.5" thickBot="1" x14ac:dyDescent="0.25">
      <c r="A190" s="1" t="s">
        <v>217</v>
      </c>
      <c r="B190" s="1"/>
      <c r="C190" s="1"/>
      <c r="D190" s="1"/>
      <c r="E190" s="1"/>
      <c r="F190" s="1"/>
      <c r="G190" s="8">
        <f t="shared" ref="G190:AA190" si="24">ROUND(G173+G189,5)</f>
        <v>-53185</v>
      </c>
      <c r="H190" s="8">
        <f t="shared" si="24"/>
        <v>1380</v>
      </c>
      <c r="I190" s="8">
        <f t="shared" si="24"/>
        <v>-2525</v>
      </c>
      <c r="J190" s="8">
        <f t="shared" si="24"/>
        <v>-3000</v>
      </c>
      <c r="K190" s="8">
        <f t="shared" si="24"/>
        <v>7915</v>
      </c>
      <c r="L190" s="8">
        <f t="shared" si="24"/>
        <v>39819</v>
      </c>
      <c r="M190" s="8">
        <f t="shared" si="24"/>
        <v>-323378</v>
      </c>
      <c r="N190" s="8">
        <f t="shared" si="24"/>
        <v>-37176</v>
      </c>
      <c r="O190" s="8">
        <f t="shared" si="24"/>
        <v>20100</v>
      </c>
      <c r="P190" s="8">
        <f t="shared" si="24"/>
        <v>3841</v>
      </c>
      <c r="Q190" s="8">
        <f t="shared" si="24"/>
        <v>200</v>
      </c>
      <c r="R190" s="8">
        <f t="shared" si="24"/>
        <v>-165</v>
      </c>
      <c r="S190" s="8">
        <f t="shared" si="24"/>
        <v>-36</v>
      </c>
      <c r="T190" s="8">
        <f t="shared" si="24"/>
        <v>144388</v>
      </c>
      <c r="U190" s="8">
        <f t="shared" si="24"/>
        <v>2653</v>
      </c>
      <c r="V190" s="8">
        <f t="shared" si="24"/>
        <v>-2920</v>
      </c>
      <c r="W190" s="8">
        <f t="shared" si="24"/>
        <v>13465</v>
      </c>
      <c r="X190" s="8">
        <f t="shared" si="24"/>
        <v>-830</v>
      </c>
      <c r="Y190" s="8">
        <f t="shared" si="24"/>
        <v>-76063</v>
      </c>
      <c r="Z190" s="8">
        <f t="shared" si="24"/>
        <v>13149</v>
      </c>
      <c r="AA190" s="8">
        <f t="shared" si="24"/>
        <v>-26</v>
      </c>
      <c r="AB190" s="8">
        <f t="shared" si="22"/>
        <v>-252394</v>
      </c>
    </row>
    <row r="191" spans="1:28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4:45 PM
&amp;"Arial,Bold"&amp;10 08/15/18
&amp;"Arial,Bold"&amp;8 Cash Basis&amp;C&amp;"Arial,Bold"&amp;12 City of Alma
&amp;"Arial,Bold"&amp;14 Profit &amp;&amp; Loss Budget Overview
&amp;"Arial,Bold"&amp;10 October 2015 through September 2016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2017-2018 thru 8-15-18</vt:lpstr>
      <vt:lpstr>QuickBooks Desktop Export Tips</vt:lpstr>
      <vt:lpstr>2016-2017</vt:lpstr>
      <vt:lpstr>2015-2016</vt:lpstr>
      <vt:lpstr>'2015-2016'!Print_Titles</vt:lpstr>
      <vt:lpstr>'2016-2017'!Print_Titles</vt:lpstr>
      <vt:lpstr>'2017-2018 thru 8-15-18'!Print_Titles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Treasurer</dc:creator>
  <cp:lastModifiedBy>City Administrator</cp:lastModifiedBy>
  <dcterms:created xsi:type="dcterms:W3CDTF">2018-08-15T21:43:00Z</dcterms:created>
  <dcterms:modified xsi:type="dcterms:W3CDTF">2018-08-16T13:10:11Z</dcterms:modified>
</cp:coreProperties>
</file>